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xr:revisionPtr revIDLastSave="0" documentId="13_ncr:1_{604F8BD2-2151-46D0-82C8-F989A2C887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АЙС" sheetId="2" r:id="rId1"/>
  </sheets>
  <definedNames>
    <definedName name="Z_97C21B8F_1C02_4A85_BD37_8E9D199303A9_.wvu.Cols" localSheetId="0" hidden="1">ПРАЙС!$F:$AD</definedName>
    <definedName name="_xlnm.Print_Area" localSheetId="0">ПРАЙС!$A$1:$E$93</definedName>
  </definedNames>
  <calcPr calcId="181029"/>
  <customWorkbookViews>
    <customWorkbookView name="1 - Личное представление" guid="{97C21B8F-1C02-4A85-BD37-8E9D199303A9}" mergeInterval="0" personalView="1" maximized="1" windowWidth="1916" windowHeight="854" activeSheetId="2"/>
  </customWorkbookViews>
</workbook>
</file>

<file path=xl/calcChain.xml><?xml version="1.0" encoding="utf-8"?>
<calcChain xmlns="http://schemas.openxmlformats.org/spreadsheetml/2006/main">
  <c r="G80" i="2" l="1"/>
  <c r="G84" i="2"/>
  <c r="G70" i="2"/>
  <c r="J60" i="2"/>
  <c r="I60" i="2"/>
  <c r="H60" i="2"/>
  <c r="G60" i="2"/>
  <c r="J65" i="2" l="1"/>
  <c r="I65" i="2"/>
  <c r="H65" i="2"/>
  <c r="G65" i="2"/>
  <c r="J64" i="2"/>
  <c r="I64" i="2"/>
  <c r="H64" i="2"/>
  <c r="G64" i="2"/>
  <c r="J87" i="2" l="1"/>
  <c r="I87" i="2"/>
  <c r="H87" i="2"/>
  <c r="G87" i="2"/>
  <c r="J89" i="2" l="1"/>
  <c r="I89" i="2"/>
  <c r="H89" i="2"/>
  <c r="G89" i="2"/>
  <c r="J77" i="2"/>
  <c r="I77" i="2"/>
  <c r="H77" i="2"/>
  <c r="G77" i="2"/>
  <c r="J74" i="2" l="1"/>
  <c r="J75" i="2"/>
  <c r="I74" i="2"/>
  <c r="I75" i="2"/>
  <c r="I76" i="2"/>
  <c r="I78" i="2"/>
  <c r="H74" i="2"/>
  <c r="H75" i="2"/>
  <c r="G74" i="2"/>
  <c r="J88" i="2"/>
  <c r="I88" i="2"/>
  <c r="H88" i="2"/>
  <c r="G88" i="2"/>
  <c r="J79" i="2"/>
  <c r="J81" i="2"/>
  <c r="J82" i="2"/>
  <c r="J83" i="2"/>
  <c r="I79" i="2"/>
  <c r="I81" i="2"/>
  <c r="I82" i="2"/>
  <c r="I83" i="2"/>
  <c r="H79" i="2"/>
  <c r="H81" i="2"/>
  <c r="H82" i="2"/>
  <c r="H83" i="2"/>
  <c r="G79" i="2"/>
  <c r="G81" i="2"/>
  <c r="G82" i="2"/>
  <c r="J90" i="2"/>
  <c r="J91" i="2"/>
  <c r="I90" i="2"/>
  <c r="I91" i="2"/>
  <c r="H90" i="2"/>
  <c r="H91" i="2"/>
  <c r="J76" i="2"/>
  <c r="H76" i="2"/>
  <c r="G76" i="2"/>
  <c r="J69" i="2"/>
  <c r="I69" i="2"/>
  <c r="H69" i="2"/>
  <c r="G69" i="2"/>
  <c r="G73" i="2"/>
  <c r="G72" i="2"/>
  <c r="G91" i="2"/>
  <c r="G90" i="2"/>
  <c r="G83" i="2"/>
  <c r="Y93" i="2" l="1"/>
  <c r="X93" i="2"/>
  <c r="W93" i="2"/>
  <c r="V93" i="2"/>
  <c r="T93" i="2"/>
  <c r="S93" i="2"/>
  <c r="R93" i="2"/>
  <c r="Q93" i="2"/>
  <c r="O93" i="2"/>
  <c r="N93" i="2"/>
  <c r="M93" i="2"/>
  <c r="L93" i="2"/>
  <c r="J93" i="2"/>
  <c r="I93" i="2"/>
  <c r="H93" i="2"/>
  <c r="G93" i="2"/>
  <c r="K94" i="2"/>
  <c r="P94" i="2"/>
  <c r="U94" i="2"/>
  <c r="Z94" i="2"/>
  <c r="AE94" i="2"/>
  <c r="AA93" i="2"/>
  <c r="AF93" i="2"/>
  <c r="Y68" i="2"/>
  <c r="X68" i="2"/>
  <c r="W68" i="2"/>
  <c r="V68" i="2"/>
  <c r="T68" i="2"/>
  <c r="S68" i="2"/>
  <c r="R68" i="2"/>
  <c r="Q68" i="2"/>
  <c r="O68" i="2"/>
  <c r="N68" i="2"/>
  <c r="M68" i="2"/>
  <c r="L68" i="2"/>
  <c r="J68" i="2"/>
  <c r="I68" i="2"/>
  <c r="H68" i="2"/>
  <c r="G68" i="2"/>
  <c r="AI92" i="2" l="1"/>
  <c r="AH92" i="2"/>
  <c r="AG92" i="2"/>
  <c r="AF92" i="2"/>
  <c r="AD92" i="2"/>
  <c r="AC92" i="2"/>
  <c r="AB92" i="2"/>
  <c r="AA92" i="2"/>
  <c r="Y92" i="2"/>
  <c r="X92" i="2"/>
  <c r="W92" i="2"/>
  <c r="V92" i="2"/>
  <c r="T92" i="2"/>
  <c r="S92" i="2"/>
  <c r="R92" i="2"/>
  <c r="Q92" i="2"/>
  <c r="O92" i="2"/>
  <c r="N92" i="2"/>
  <c r="M92" i="2"/>
  <c r="L92" i="2"/>
  <c r="J92" i="2"/>
  <c r="I92" i="2"/>
  <c r="H92" i="2"/>
  <c r="G92" i="2"/>
  <c r="AI57" i="2" l="1"/>
  <c r="AI58" i="2"/>
  <c r="AI59" i="2"/>
  <c r="AI61" i="2"/>
  <c r="AI62" i="2"/>
  <c r="AI63" i="2"/>
  <c r="AI66" i="2"/>
  <c r="AI67" i="2"/>
  <c r="AI71" i="2"/>
  <c r="AI75" i="2"/>
  <c r="AI78" i="2"/>
  <c r="AI81" i="2"/>
  <c r="AI82" i="2"/>
  <c r="AI85" i="2"/>
  <c r="AI86" i="2"/>
  <c r="AI90" i="2"/>
  <c r="AH57" i="2"/>
  <c r="AH58" i="2"/>
  <c r="AH59" i="2"/>
  <c r="AH61" i="2"/>
  <c r="AH62" i="2"/>
  <c r="AH63" i="2"/>
  <c r="AH66" i="2"/>
  <c r="AH67" i="2"/>
  <c r="AH71" i="2"/>
  <c r="AH75" i="2"/>
  <c r="AH78" i="2"/>
  <c r="AH81" i="2"/>
  <c r="AH82" i="2"/>
  <c r="AH85" i="2"/>
  <c r="AH86" i="2"/>
  <c r="AH90" i="2"/>
  <c r="AG57" i="2"/>
  <c r="AG58" i="2"/>
  <c r="AG59" i="2"/>
  <c r="AG61" i="2"/>
  <c r="AG62" i="2"/>
  <c r="AG63" i="2"/>
  <c r="AG66" i="2"/>
  <c r="AG67" i="2"/>
  <c r="AG71" i="2"/>
  <c r="AG75" i="2"/>
  <c r="AG78" i="2"/>
  <c r="AG81" i="2"/>
  <c r="AG82" i="2"/>
  <c r="AG85" i="2"/>
  <c r="AG86" i="2"/>
  <c r="AG90" i="2"/>
  <c r="AF57" i="2"/>
  <c r="AF58" i="2"/>
  <c r="AF59" i="2"/>
  <c r="AF61" i="2"/>
  <c r="AF62" i="2"/>
  <c r="AF63" i="2"/>
  <c r="AF66" i="2"/>
  <c r="AF67" i="2"/>
  <c r="AF71" i="2"/>
  <c r="AF75" i="2"/>
  <c r="AF78" i="2"/>
  <c r="AF81" i="2"/>
  <c r="AF82" i="2"/>
  <c r="AF85" i="2"/>
  <c r="AF86" i="2"/>
  <c r="AF90" i="2"/>
  <c r="AG94" i="2" l="1"/>
  <c r="AH94" i="2"/>
  <c r="AI94" i="2"/>
  <c r="AF94" i="2"/>
  <c r="AM57" i="2" l="1"/>
  <c r="AM59" i="2"/>
  <c r="AM61" i="2"/>
  <c r="AM62" i="2"/>
  <c r="AM63" i="2"/>
  <c r="AM66" i="2"/>
  <c r="AM67" i="2"/>
  <c r="AM71" i="2"/>
  <c r="AM81" i="2"/>
  <c r="AM82" i="2"/>
  <c r="AM85" i="2"/>
  <c r="AM86" i="2"/>
  <c r="AM90" i="2"/>
  <c r="AD57" i="2"/>
  <c r="AD58" i="2"/>
  <c r="AD59" i="2"/>
  <c r="AD61" i="2"/>
  <c r="AD62" i="2"/>
  <c r="AD63" i="2"/>
  <c r="AD66" i="2"/>
  <c r="AD67" i="2"/>
  <c r="AD71" i="2"/>
  <c r="AD75" i="2"/>
  <c r="AD78" i="2"/>
  <c r="AD81" i="2"/>
  <c r="AD82" i="2"/>
  <c r="AD85" i="2"/>
  <c r="AD86" i="2"/>
  <c r="AD90" i="2"/>
  <c r="AC57" i="2"/>
  <c r="AC58" i="2"/>
  <c r="AC59" i="2"/>
  <c r="AC61" i="2"/>
  <c r="AC62" i="2"/>
  <c r="AC63" i="2"/>
  <c r="AC66" i="2"/>
  <c r="AC67" i="2"/>
  <c r="AC71" i="2"/>
  <c r="AC75" i="2"/>
  <c r="AC78" i="2"/>
  <c r="AC81" i="2"/>
  <c r="AC82" i="2"/>
  <c r="AC85" i="2"/>
  <c r="AC86" i="2"/>
  <c r="AC90" i="2"/>
  <c r="AB57" i="2"/>
  <c r="AB58" i="2"/>
  <c r="AB59" i="2"/>
  <c r="AB61" i="2"/>
  <c r="AB62" i="2"/>
  <c r="AB63" i="2"/>
  <c r="AB66" i="2"/>
  <c r="AB67" i="2"/>
  <c r="AB71" i="2"/>
  <c r="AB75" i="2"/>
  <c r="AB78" i="2"/>
  <c r="AB81" i="2"/>
  <c r="AB82" i="2"/>
  <c r="AB85" i="2"/>
  <c r="AB86" i="2"/>
  <c r="AB90" i="2"/>
  <c r="Y57" i="2"/>
  <c r="Y58" i="2"/>
  <c r="Y59" i="2"/>
  <c r="Y61" i="2"/>
  <c r="Y62" i="2"/>
  <c r="Y63" i="2"/>
  <c r="Y66" i="2"/>
  <c r="Y67" i="2"/>
  <c r="Y71" i="2"/>
  <c r="Y75" i="2"/>
  <c r="Y78" i="2"/>
  <c r="Y81" i="2"/>
  <c r="Y82" i="2"/>
  <c r="Y85" i="2"/>
  <c r="Y86" i="2"/>
  <c r="Y90" i="2"/>
  <c r="X57" i="2"/>
  <c r="X58" i="2"/>
  <c r="X59" i="2"/>
  <c r="X61" i="2"/>
  <c r="X62" i="2"/>
  <c r="X63" i="2"/>
  <c r="X66" i="2"/>
  <c r="X67" i="2"/>
  <c r="X71" i="2"/>
  <c r="X75" i="2"/>
  <c r="X78" i="2"/>
  <c r="X81" i="2"/>
  <c r="X82" i="2"/>
  <c r="X85" i="2"/>
  <c r="X86" i="2"/>
  <c r="X90" i="2"/>
  <c r="W57" i="2"/>
  <c r="W58" i="2"/>
  <c r="W59" i="2"/>
  <c r="W61" i="2"/>
  <c r="W62" i="2"/>
  <c r="W63" i="2"/>
  <c r="W66" i="2"/>
  <c r="W67" i="2"/>
  <c r="W71" i="2"/>
  <c r="W75" i="2"/>
  <c r="W78" i="2"/>
  <c r="W81" i="2"/>
  <c r="W82" i="2"/>
  <c r="W85" i="2"/>
  <c r="W86" i="2"/>
  <c r="W90" i="2"/>
  <c r="T57" i="2"/>
  <c r="T58" i="2"/>
  <c r="T59" i="2"/>
  <c r="T61" i="2"/>
  <c r="T62" i="2"/>
  <c r="T63" i="2"/>
  <c r="T66" i="2"/>
  <c r="T67" i="2"/>
  <c r="T71" i="2"/>
  <c r="T75" i="2"/>
  <c r="T78" i="2"/>
  <c r="T81" i="2"/>
  <c r="T82" i="2"/>
  <c r="T85" i="2"/>
  <c r="T86" i="2"/>
  <c r="T90" i="2"/>
  <c r="S57" i="2"/>
  <c r="S58" i="2"/>
  <c r="S59" i="2"/>
  <c r="S61" i="2"/>
  <c r="S62" i="2"/>
  <c r="S63" i="2"/>
  <c r="S66" i="2"/>
  <c r="S67" i="2"/>
  <c r="S71" i="2"/>
  <c r="S75" i="2"/>
  <c r="S78" i="2"/>
  <c r="S81" i="2"/>
  <c r="S82" i="2"/>
  <c r="S85" i="2"/>
  <c r="S86" i="2"/>
  <c r="S90" i="2"/>
  <c r="R57" i="2"/>
  <c r="R58" i="2"/>
  <c r="R59" i="2"/>
  <c r="R61" i="2"/>
  <c r="R62" i="2"/>
  <c r="R63" i="2"/>
  <c r="R66" i="2"/>
  <c r="R67" i="2"/>
  <c r="R71" i="2"/>
  <c r="R75" i="2"/>
  <c r="R78" i="2"/>
  <c r="R81" i="2"/>
  <c r="R82" i="2"/>
  <c r="R85" i="2"/>
  <c r="R86" i="2"/>
  <c r="R90" i="2"/>
  <c r="O57" i="2"/>
  <c r="O58" i="2"/>
  <c r="O59" i="2"/>
  <c r="O61" i="2"/>
  <c r="O62" i="2"/>
  <c r="O63" i="2"/>
  <c r="O66" i="2"/>
  <c r="O67" i="2"/>
  <c r="O71" i="2"/>
  <c r="O75" i="2"/>
  <c r="O78" i="2"/>
  <c r="O81" i="2"/>
  <c r="O82" i="2"/>
  <c r="O85" i="2"/>
  <c r="O86" i="2"/>
  <c r="O90" i="2"/>
  <c r="N57" i="2"/>
  <c r="N58" i="2"/>
  <c r="N59" i="2"/>
  <c r="N61" i="2"/>
  <c r="N62" i="2"/>
  <c r="N63" i="2"/>
  <c r="N66" i="2"/>
  <c r="N67" i="2"/>
  <c r="N71" i="2"/>
  <c r="N75" i="2"/>
  <c r="N78" i="2"/>
  <c r="N81" i="2"/>
  <c r="N82" i="2"/>
  <c r="N85" i="2"/>
  <c r="N86" i="2"/>
  <c r="N90" i="2"/>
  <c r="M57" i="2"/>
  <c r="M58" i="2"/>
  <c r="M59" i="2"/>
  <c r="M61" i="2"/>
  <c r="M62" i="2"/>
  <c r="M63" i="2"/>
  <c r="M66" i="2"/>
  <c r="M67" i="2"/>
  <c r="M71" i="2"/>
  <c r="M75" i="2"/>
  <c r="M78" i="2"/>
  <c r="M81" i="2"/>
  <c r="M82" i="2"/>
  <c r="M85" i="2"/>
  <c r="M86" i="2"/>
  <c r="M90" i="2"/>
  <c r="J57" i="2"/>
  <c r="J58" i="2"/>
  <c r="J59" i="2"/>
  <c r="J61" i="2"/>
  <c r="J62" i="2"/>
  <c r="J63" i="2"/>
  <c r="J66" i="2"/>
  <c r="J67" i="2"/>
  <c r="J71" i="2"/>
  <c r="J78" i="2"/>
  <c r="J85" i="2"/>
  <c r="J86" i="2"/>
  <c r="I57" i="2"/>
  <c r="I58" i="2"/>
  <c r="I59" i="2"/>
  <c r="I61" i="2"/>
  <c r="I62" i="2"/>
  <c r="I63" i="2"/>
  <c r="I66" i="2"/>
  <c r="I67" i="2"/>
  <c r="I71" i="2"/>
  <c r="I85" i="2"/>
  <c r="I86" i="2"/>
  <c r="H57" i="2"/>
  <c r="H58" i="2"/>
  <c r="H59" i="2"/>
  <c r="H61" i="2"/>
  <c r="H62" i="2"/>
  <c r="H63" i="2"/>
  <c r="H66" i="2"/>
  <c r="H67" i="2"/>
  <c r="H71" i="2"/>
  <c r="H78" i="2"/>
  <c r="H85" i="2"/>
  <c r="H86" i="2"/>
  <c r="I94" i="2" l="1"/>
  <c r="M94" i="2"/>
  <c r="O94" i="2"/>
  <c r="S94" i="2"/>
  <c r="W94" i="2"/>
  <c r="Y94" i="2"/>
  <c r="AB94" i="2"/>
  <c r="AD94" i="2"/>
  <c r="AC94" i="2"/>
  <c r="X94" i="2"/>
  <c r="R94" i="2"/>
  <c r="T94" i="2"/>
  <c r="N94" i="2"/>
  <c r="H94" i="2"/>
  <c r="J94" i="2"/>
  <c r="AA58" i="2"/>
  <c r="AA71" i="2"/>
  <c r="AA75" i="2"/>
  <c r="AA78" i="2"/>
  <c r="AA81" i="2"/>
  <c r="AA90" i="2"/>
  <c r="V57" i="2"/>
  <c r="V58" i="2"/>
  <c r="V61" i="2"/>
  <c r="V62" i="2"/>
  <c r="V63" i="2"/>
  <c r="V66" i="2"/>
  <c r="V67" i="2"/>
  <c r="V71" i="2"/>
  <c r="V75" i="2"/>
  <c r="V78" i="2"/>
  <c r="V81" i="2"/>
  <c r="V82" i="2"/>
  <c r="V85" i="2"/>
  <c r="V86" i="2"/>
  <c r="V90" i="2"/>
  <c r="Q57" i="2"/>
  <c r="Q58" i="2"/>
  <c r="Q59" i="2"/>
  <c r="Q61" i="2"/>
  <c r="Q62" i="2"/>
  <c r="Q63" i="2"/>
  <c r="Q66" i="2"/>
  <c r="Q67" i="2"/>
  <c r="Q71" i="2"/>
  <c r="Q75" i="2"/>
  <c r="Q78" i="2"/>
  <c r="Q81" i="2"/>
  <c r="Q82" i="2"/>
  <c r="Q85" i="2"/>
  <c r="Q86" i="2"/>
  <c r="Q90" i="2"/>
  <c r="L57" i="2"/>
  <c r="L58" i="2"/>
  <c r="L59" i="2"/>
  <c r="L61" i="2"/>
  <c r="L62" i="2"/>
  <c r="L63" i="2"/>
  <c r="L66" i="2"/>
  <c r="L67" i="2"/>
  <c r="L71" i="2"/>
  <c r="L75" i="2"/>
  <c r="L78" i="2"/>
  <c r="L81" i="2"/>
  <c r="L82" i="2"/>
  <c r="L85" i="2"/>
  <c r="L86" i="2"/>
  <c r="L90" i="2"/>
  <c r="G57" i="2"/>
  <c r="G58" i="2"/>
  <c r="G59" i="2"/>
  <c r="G61" i="2"/>
  <c r="G62" i="2"/>
  <c r="G63" i="2"/>
  <c r="G66" i="2"/>
  <c r="G67" i="2"/>
  <c r="G71" i="2"/>
  <c r="G75" i="2"/>
  <c r="G78" i="2"/>
  <c r="Q94" i="2" l="1"/>
  <c r="L94" i="2"/>
  <c r="AJ94" i="2"/>
  <c r="AK94" i="2"/>
  <c r="AL94" i="2"/>
  <c r="AJ50" i="2" l="1"/>
  <c r="AL50" i="2"/>
  <c r="AK50" i="2"/>
  <c r="AA82" i="2"/>
  <c r="AA61" i="2"/>
  <c r="AA62" i="2"/>
  <c r="AA63" i="2"/>
  <c r="AA66" i="2"/>
  <c r="AA67" i="2"/>
  <c r="AA57" i="2"/>
  <c r="AA86" i="2" l="1"/>
  <c r="G86" i="2"/>
  <c r="AA85" i="2"/>
  <c r="G85" i="2"/>
  <c r="AA59" i="2"/>
  <c r="V59" i="2"/>
  <c r="V94" i="2" s="1"/>
  <c r="G94" i="2" l="1"/>
  <c r="E94" i="2" s="1"/>
  <c r="E3" i="2" s="1"/>
  <c r="E4" i="2" s="1"/>
  <c r="AA94" i="2"/>
  <c r="AJ37" i="2"/>
  <c r="AL37" i="2"/>
  <c r="AK37" i="2"/>
  <c r="AK42" i="2" l="1"/>
  <c r="AJ42" i="2"/>
  <c r="AL42" i="2"/>
</calcChain>
</file>

<file path=xl/sharedStrings.xml><?xml version="1.0" encoding="utf-8"?>
<sst xmlns="http://schemas.openxmlformats.org/spreadsheetml/2006/main" count="241" uniqueCount="159">
  <si>
    <t>№ п/п</t>
  </si>
  <si>
    <t>Наименование</t>
  </si>
  <si>
    <t>1.1</t>
  </si>
  <si>
    <t>1.2</t>
  </si>
  <si>
    <t>КАПЛЯ</t>
  </si>
  <si>
    <t>2.3</t>
  </si>
  <si>
    <t>2.4</t>
  </si>
  <si>
    <t>2.7</t>
  </si>
  <si>
    <t>2.8</t>
  </si>
  <si>
    <t>2.9</t>
  </si>
  <si>
    <t>2.11</t>
  </si>
  <si>
    <t>2.12</t>
  </si>
  <si>
    <t>2.14</t>
  </si>
  <si>
    <t>3.1</t>
  </si>
  <si>
    <t>3.2</t>
  </si>
  <si>
    <t>3.3</t>
  </si>
  <si>
    <t>3.4</t>
  </si>
  <si>
    <t>3.5</t>
  </si>
  <si>
    <t>3.6</t>
  </si>
  <si>
    <t>3.7</t>
  </si>
  <si>
    <t xml:space="preserve">&gt; гибкие солнечные панели - 2шт, контроллер, 200 Вт </t>
  </si>
  <si>
    <t>4.1</t>
  </si>
  <si>
    <t>4.2</t>
  </si>
  <si>
    <t>5.1</t>
  </si>
  <si>
    <t>5.2</t>
  </si>
  <si>
    <t>6.1</t>
  </si>
  <si>
    <t>6.2</t>
  </si>
  <si>
    <t>6.3</t>
  </si>
  <si>
    <t>2.1</t>
  </si>
  <si>
    <t>2.2</t>
  </si>
  <si>
    <t>2.5</t>
  </si>
  <si>
    <t>2.6</t>
  </si>
  <si>
    <t xml:space="preserve"> +</t>
  </si>
  <si>
    <t>V-образное дышло</t>
  </si>
  <si>
    <t>2.10</t>
  </si>
  <si>
    <t>2.13</t>
  </si>
  <si>
    <t>2.15</t>
  </si>
  <si>
    <t>1. Шасси:</t>
  </si>
  <si>
    <t>2. Электрика, освещение:</t>
  </si>
  <si>
    <t>3. Мебель:</t>
  </si>
  <si>
    <t>4. Интерьер:</t>
  </si>
  <si>
    <t>5. Экстерьер:</t>
  </si>
  <si>
    <t>6. Оборудование:</t>
  </si>
  <si>
    <t>6.4</t>
  </si>
  <si>
    <t>6.5</t>
  </si>
  <si>
    <t>6.6</t>
  </si>
  <si>
    <t>6.7</t>
  </si>
  <si>
    <t>6.8</t>
  </si>
  <si>
    <t>6.9</t>
  </si>
  <si>
    <t>6.10</t>
  </si>
  <si>
    <t>Стоимость выбранных опций, руб.:</t>
  </si>
  <si>
    <t>Выбранные опции</t>
  </si>
  <si>
    <t>Услуги по сборке</t>
  </si>
  <si>
    <t>Мат.затраты</t>
  </si>
  <si>
    <t>Услуги стор.орг.</t>
  </si>
  <si>
    <t>опции</t>
  </si>
  <si>
    <t>:ИТОГО</t>
  </si>
  <si>
    <t>базовая версия</t>
  </si>
  <si>
    <t xml:space="preserve">с опциями </t>
  </si>
  <si>
    <t>КАПЛЯ ДАРОМ</t>
  </si>
  <si>
    <t>&gt; рундук на дышло пластиковый</t>
  </si>
  <si>
    <r>
      <rPr>
        <b/>
        <sz val="8.5"/>
        <rFont val="Arial"/>
        <family val="2"/>
        <charset val="204"/>
      </rPr>
      <t>Стоимость,</t>
    </r>
    <r>
      <rPr>
        <b/>
        <sz val="9"/>
        <rFont val="Arial"/>
        <family val="2"/>
        <charset val="204"/>
      </rPr>
      <t xml:space="preserve"> руб.</t>
    </r>
  </si>
  <si>
    <t>1.1.1</t>
  </si>
  <si>
    <t>1.1.2</t>
  </si>
  <si>
    <t>1.1.3</t>
  </si>
  <si>
    <t>1.2.1</t>
  </si>
  <si>
    <t>1.2.2</t>
  </si>
  <si>
    <t>1.2.3</t>
  </si>
  <si>
    <t>7.1</t>
  </si>
  <si>
    <t>7. Не вошедшие в другие группировки:</t>
  </si>
  <si>
    <t xml:space="preserve">  - стеклопластик 1,5 мм из ровинговой ткани PREMIUM с гелькоутовым покрытием, цвет белый </t>
  </si>
  <si>
    <t xml:space="preserve">  - ламинированная фанера 6 мм</t>
  </si>
  <si>
    <t xml:space="preserve">  - утеплитель - экструдированный пенополистирол 30 мм</t>
  </si>
  <si>
    <t xml:space="preserve">  - утеплитель - экструдированный пенополистирол 40 мм</t>
  </si>
  <si>
    <t>опорное колесо</t>
  </si>
  <si>
    <t>договор поставки, гарантия</t>
  </si>
  <si>
    <t>ПТС, где написано прицеп к л/а АВТОДОМ (все модели прописаны в ОТТС (одобрение типа транспортного средства), регистрируется как полноценный АВТОДОМ, а не как перевозимый груз)</t>
  </si>
  <si>
    <t>&gt; освещение рундука прицепа</t>
  </si>
  <si>
    <r>
      <rPr>
        <b/>
        <sz val="11"/>
        <color rgb="FF000000"/>
        <rFont val="Arial"/>
        <family val="2"/>
        <charset val="204"/>
      </rPr>
      <t>Пол: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</si>
  <si>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t>колёса 175/70 R13 на штампованных дисках, пластиковые крылья, разболтовка 4х98</t>
  </si>
  <si>
    <t>3.8</t>
  </si>
  <si>
    <t>3.9</t>
  </si>
  <si>
    <t>&gt; холодильник компрессорный с боковой дверью и морозильником, 65 л., 12 В</t>
  </si>
  <si>
    <t>3.10</t>
  </si>
  <si>
    <t>3.11</t>
  </si>
  <si>
    <t>окно одинарное (одно стекло) со сдвижной форточкой на боковых стенах, 2 шт.</t>
  </si>
  <si>
    <t>винтовые опорные стойки, 4 шт.</t>
  </si>
  <si>
    <t>вертикальная нагрузка на дышло до 75 кг. (при выборе к установке фаркопа на тягач, необходимо учитывать указанную нагрузку)</t>
  </si>
  <si>
    <t>2.16</t>
  </si>
  <si>
    <t>специальная прогрессивная рессорно-амортизаторная подвеска для АВТОДОМОВ на 1300 кг., комплект</t>
  </si>
  <si>
    <t>усиленное сцепное устройство, 1400 кг.</t>
  </si>
  <si>
    <t>3.12</t>
  </si>
  <si>
    <t>&gt; вещевые полки на боковых стенах (возможны к выбору при отсутствии опции второй двуспальной кровати на верхнем ярусе)</t>
  </si>
  <si>
    <t>входная ступень</t>
  </si>
  <si>
    <t>2.17</t>
  </si>
  <si>
    <t>2.18</t>
  </si>
  <si>
    <t>датчик и показатель уровня воды в баке чистой воды</t>
  </si>
  <si>
    <t>&gt; регистрация прицепа в ГИБДД на Ваше имя, получение регистрационных знаков Вашего региона, оплата госпошлины (нужна будет доверенность)</t>
  </si>
  <si>
    <t>&gt; фонарь заднего хода (возможно подключение при выборе 13-пиновой вилки)</t>
  </si>
  <si>
    <t>&gt; 13 пиновая вилка (в этом случае на тягаче должна быть 13-пиновая розетка), взамен штатной</t>
  </si>
  <si>
    <t>&gt; интеллектуальное зарядное устройство аккумулятора от сети 220 В</t>
  </si>
  <si>
    <t>&gt; аккумулятор автомобильный с креплением, 60 Ач</t>
  </si>
  <si>
    <t>&gt; столешница откидная 800х450 мм с подсветкой (устанавливается под окном снаружи со стороны входной двери)</t>
  </si>
  <si>
    <t>&gt; дополнительная двуспальная кровать на верхнем ярусе, которая легко превращается в полку, с матрасом, с лестницей</t>
  </si>
  <si>
    <t>&gt; совмещенная с газовой плитой (1 комфорка) раковина, кран для подачи воды, газовый баллон на 5 л. (в этом случае нужен рундук), редуктор, насос на 12В, бак для чистой воды 50л., заливная горловина для воды, прямой слив канализации, взамен штатной системы</t>
  </si>
  <si>
    <t>&gt; горячее водоснабжение (работает только при выборе опции автономный отопитель)</t>
  </si>
  <si>
    <t xml:space="preserve">&gt; автономный отопитель со штатным пластиковым баком для топлива, 2 кВт </t>
  </si>
  <si>
    <t>&gt; маркиза 2,5х2 м, монтаж на боковую панель над дверью</t>
  </si>
  <si>
    <t>&gt; аккумулятор тяговый 100 Ач с креплением (не боится глубокой разрядки)</t>
  </si>
  <si>
    <t xml:space="preserve">Стоимость стандартной версии, руб.: </t>
  </si>
  <si>
    <t>Итого стоимость (стандартная версия+опции), руб.:</t>
  </si>
  <si>
    <t>Описание стандартной версии прицепа Shpitz:</t>
  </si>
  <si>
    <t xml:space="preserve">  - стеклопластик, цвет белый </t>
  </si>
  <si>
    <r>
      <rPr>
        <b/>
        <sz val="11"/>
        <color rgb="FF000000"/>
        <rFont val="Arial"/>
        <family val="2"/>
        <charset val="204"/>
      </rPr>
      <t>Стены, потолок: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</si>
  <si>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t>надёжная стальная рама, горячее цинкование рамы</t>
  </si>
  <si>
    <t>светодиодные задние фонари (стоп, поворотник, габариты)</t>
  </si>
  <si>
    <t>запасное колесо R13 с креплением</t>
  </si>
  <si>
    <t>колпаки на диски</t>
  </si>
  <si>
    <t>&gt; тормоз наката</t>
  </si>
  <si>
    <t>&gt; установка преобразователя на 220В (1500Вт)</t>
  </si>
  <si>
    <t>1. Материалы кузова:</t>
  </si>
  <si>
    <t>2. Оснащение кузова:</t>
  </si>
  <si>
    <t>3. Описание шасси:</t>
  </si>
  <si>
    <t>&gt; установка преобразователя на 220В (преобразователь предоставляет Заказчик)</t>
  </si>
  <si>
    <t>внешняя вилка для внешнего источника + кабель подключения 10м, установка розетки на 220В</t>
  </si>
  <si>
    <t>местное освещение для чтения, 2 шт. (на первом ярусе)</t>
  </si>
  <si>
    <t>USB розетка двойная с подсветкой, розетка для прикуривателя, индикация напряжения в аккумуляторе</t>
  </si>
  <si>
    <t>местная USB розетка двойная для телеф., 2 шт.(на первом ярусе)</t>
  </si>
  <si>
    <t>светодиодные светильники с встроенными выключателями для освещения салона - 2 шт., для кухни - 1 шт., душевой - 1 шт.</t>
  </si>
  <si>
    <t>уличное светодиодное освещение, 1 шт.</t>
  </si>
  <si>
    <t>2.19</t>
  </si>
  <si>
    <t>&gt; монтаж аккумулятора (аккумулятор предоставляет Заказчик)</t>
  </si>
  <si>
    <t>крючки для вещей (расположение на задней стенке), 2 шт.</t>
  </si>
  <si>
    <t xml:space="preserve">кухонный модуль (нижний и верхний модули), без оборудования, с подготовкой места под холодильник с боковой дверью на 65 л. </t>
  </si>
  <si>
    <t>&gt; монтаж холодильника в нишу (холодильник предоставляет Заказчик)</t>
  </si>
  <si>
    <t>&gt; душевая выносная лейка с выдел. кнопкой вкл. и выкл. насоса. (расположение возле входной двери)</t>
  </si>
  <si>
    <t>люк накрышный с вентилятором с приточкой и вытяжкой</t>
  </si>
  <si>
    <t>раковина 380х380 мм, кран для подачи воды, насос на 12В, бак для чистой воды 50 л., заливная горловина для воды, прямой слив канализации</t>
  </si>
  <si>
    <t>принудительная вентиляция в душевую комнату (шумная, мощная, 12В), с отдельной кнопкой выкл.</t>
  </si>
  <si>
    <t>душевая комната (устанавливаются: душевой поддон, смеситель с развязкой, шторка, (биотуалет устанавливается опционально), крючки для одежды - 2 шт.)</t>
  </si>
  <si>
    <t>вентиляционные отверстия в салоне для приточки и вытяжки воздуха (2 вент.решётки)</t>
  </si>
  <si>
    <t>7 -ми пиновая вилка</t>
  </si>
  <si>
    <t>&gt; биотуалет (переносной, устанавливается в душевой комнате), монтаж</t>
  </si>
  <si>
    <t>&gt; биотуалет (кассетный, устанавливается в душевой комнате), монтаж</t>
  </si>
  <si>
    <t>4. Документация, регистрация:</t>
  </si>
  <si>
    <t>5. Доступны на выбор:</t>
  </si>
  <si>
    <r>
      <t>Опции (дополнительное оборудование) на выбор</t>
    </r>
    <r>
      <rPr>
        <b/>
        <sz val="11"/>
        <rFont val="Arial"/>
        <family val="2"/>
        <charset val="204"/>
      </rPr>
      <t>:</t>
    </r>
  </si>
  <si>
    <t>рундуки 2 шт. с секционными матрасами, траснформируемые в двуспальную кровать, обеденный стол на "ломаной" ножке, ниши для установки оборудования</t>
  </si>
  <si>
    <t>&gt; внутреннее оснащение (шторки на окна декоративные, скатерть на стол, подставка под приборы, приборы (ложки, вилки) на 4 персоны, нож, зеркало в виде сот на дверь душевой, полотенцедержатель, полотенце, кружки - 4 шт., тарелки плоские, цветок, полка угловая в душевую, гель для душа, шампунь)</t>
  </si>
  <si>
    <t>фирменные подушки</t>
  </si>
  <si>
    <t>&gt; местная USB розетка двойная для телеф., 2 шт.(устанавливаются на второй ярус, когда есть кровать на втором ярусе)</t>
  </si>
  <si>
    <t xml:space="preserve">&gt; местное освещение для чтения, 2 шт.(устанавливаются на второй ярус, когда есть кровать на втором ярусе) </t>
  </si>
  <si>
    <r>
      <t xml:space="preserve">&gt; окна с откидным открыванием в двух положениях, </t>
    </r>
    <r>
      <rPr>
        <u/>
        <sz val="11"/>
        <rFont val="Arial"/>
        <family val="2"/>
        <charset val="204"/>
      </rPr>
      <t>двойной акрил</t>
    </r>
    <r>
      <rPr>
        <sz val="11"/>
        <rFont val="Arial"/>
        <family val="2"/>
        <charset val="204"/>
      </rPr>
      <t>, внутренняя рамка с встроенными москитной сеткой и шторкой, взамен штатных, 2 шт.</t>
    </r>
  </si>
  <si>
    <t>&gt; заводская входная дверь с глухим окном и шторкой к нему, мусорной корзиной, взамен штатной (производство Россия, г. Коломна)</t>
  </si>
  <si>
    <t>&gt; внутренняя отделка стен и потолка карпетом светлых тонов, пола ковролином темного тона, входной зоны ЭВА ковриком</t>
  </si>
  <si>
    <t>2.20</t>
  </si>
  <si>
    <t>наклейка (внешнее оформление)</t>
  </si>
  <si>
    <r>
      <t xml:space="preserve">Прайс-лист на производство прицепа Shpitz </t>
    </r>
    <r>
      <rPr>
        <b/>
        <sz val="12"/>
        <rFont val="Arial"/>
        <family val="2"/>
        <charset val="204"/>
      </rPr>
      <t xml:space="preserve">от 01.05.2024 г.                                    </t>
    </r>
  </si>
  <si>
    <t>заводская входная дверь с дополнительной створкой, с москитной сеткой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</si>
</sst>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р.&quot;_-;_-* \-#,##0.00\ &quot;р.&quot;;_-* &quot;-&quot;??\ &quot;р.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</font>
    <font>
      <b/>
      <sz val="8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sz val="8"/>
      <name val="Calibri"/>
      <family val="2"/>
      <scheme val="minor"/>
    </font>
    <font>
      <u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72">
    <xf numFmtId="0" fontId="0" fillId="0" borderId="0" xfId="0"/>
    <xf numFmtId="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2" xfId="0" applyNumberFormat="1" applyFont="1" applyFill="1" applyBorder="1" applyAlignment="1" applyProtection="1">
      <alignment horizontal="center" vertical="center"/>
      <protection locked="0"/>
    </xf>
    <xf numFmtId="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0" xfId="0" applyNumberFormat="1" applyFill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4" fontId="15" fillId="0" borderId="3" xfId="0" applyNumberFormat="1" applyFont="1" applyBorder="1" applyAlignment="1" applyProtection="1">
      <alignment horizontal="center" vertical="center"/>
      <protection locked="0"/>
    </xf>
    <xf numFmtId="4" fontId="19" fillId="0" borderId="2" xfId="0" applyNumberFormat="1" applyFont="1" applyBorder="1" applyProtection="1">
      <protection locked="0"/>
    </xf>
    <xf numFmtId="4" fontId="19" fillId="0" borderId="0" xfId="0" applyNumberFormat="1" applyFont="1" applyAlignment="1" applyProtection="1">
      <alignment horizontal="center" vertical="center" wrapText="1"/>
      <protection locked="0"/>
    </xf>
    <xf numFmtId="4" fontId="19" fillId="9" borderId="0" xfId="0" applyNumberFormat="1" applyFont="1" applyFill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4" fontId="20" fillId="2" borderId="2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4" fontId="0" fillId="6" borderId="4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center" vertical="center"/>
      <protection locked="0"/>
    </xf>
    <xf numFmtId="4" fontId="19" fillId="0" borderId="0" xfId="0" applyNumberFormat="1" applyFont="1" applyProtection="1">
      <protection locked="0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5" fillId="0" borderId="0" xfId="0" applyNumberFormat="1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4" fillId="11" borderId="2" xfId="0" applyNumberFormat="1" applyFont="1" applyFill="1" applyBorder="1" applyAlignment="1">
      <alignment horizontal="center" vertical="center" wrapText="1"/>
    </xf>
    <xf numFmtId="4" fontId="20" fillId="11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8" borderId="2" xfId="0" applyNumberForma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 applyProtection="1">
      <alignment horizontal="center" vertical="center" wrapText="1"/>
      <protection locked="0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</cellXfs>
  <cellStyles count="6">
    <cellStyle name="Hyperlink" xfId="3" xr:uid="{00000000-0005-0000-0000-000000000000}"/>
    <cellStyle name="Гиперссылка" xfId="1" builtinId="8"/>
    <cellStyle name="Денежный 2" xfId="5" xr:uid="{00000000-0005-0000-0000-000002000000}"/>
    <cellStyle name="Обычный" xfId="0" builtinId="0"/>
    <cellStyle name="Обычный 2" xfId="2" xr:uid="{00000000-0005-0000-0000-000004000000}"/>
    <cellStyle name="Обычный 3" xfId="4" xr:uid="{00000000-0005-0000-0000-000005000000}"/>
  </cellStyles>
  <dxfs count="0"/>
  <tableStyles count="0" defaultTableStyle="TableStyleMedium2" defaultPivotStyle="PivotStyleMedium9"/>
  <colors>
    <mruColors>
      <color rgb="FFED0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59" lockText="1" noThreeD="1"/>
</file>

<file path=xl/ctrlProps/ctrlProp10.xml><?xml version="1.0" encoding="utf-8"?>
<formControlPr xmlns="http://schemas.microsoft.com/office/spreadsheetml/2009/9/main" objectType="CheckBox" fmlaLink="$F$86" lockText="1" noThreeD="1"/>
</file>

<file path=xl/ctrlProps/ctrlProp11.xml><?xml version="1.0" encoding="utf-8"?>
<formControlPr xmlns="http://schemas.microsoft.com/office/spreadsheetml/2009/9/main" objectType="CheckBox" fmlaLink="$F$87" lockText="1" noThreeD="1"/>
</file>

<file path=xl/ctrlProps/ctrlProp12.xml><?xml version="1.0" encoding="utf-8"?>
<formControlPr xmlns="http://schemas.microsoft.com/office/spreadsheetml/2009/9/main" objectType="CheckBox" fmlaLink="$F$90" lockText="1" noThreeD="1"/>
</file>

<file path=xl/ctrlProps/ctrlProp13.xml><?xml version="1.0" encoding="utf-8"?>
<formControlPr xmlns="http://schemas.microsoft.com/office/spreadsheetml/2009/9/main" objectType="CheckBox" fmlaLink="$F$93" lockText="1" noThreeD="1"/>
</file>

<file path=xl/ctrlProps/ctrlProp14.xml><?xml version="1.0" encoding="utf-8"?>
<formControlPr xmlns="http://schemas.microsoft.com/office/spreadsheetml/2009/9/main" objectType="CheckBox" fmlaLink="$F$72" lockText="1" noThreeD="1"/>
</file>

<file path=xl/ctrlProps/ctrlProp15.xml><?xml version="1.0" encoding="utf-8"?>
<formControlPr xmlns="http://schemas.microsoft.com/office/spreadsheetml/2009/9/main" objectType="CheckBox" fmlaLink="$F$73" lockText="1" noThreeD="1"/>
</file>

<file path=xl/ctrlProps/ctrlProp16.xml><?xml version="1.0" encoding="utf-8"?>
<formControlPr xmlns="http://schemas.microsoft.com/office/spreadsheetml/2009/9/main" objectType="CheckBox" fmlaLink="$F$69" lockText="1" noThreeD="1"/>
</file>

<file path=xl/ctrlProps/ctrlProp17.xml><?xml version="1.0" encoding="utf-8"?>
<formControlPr xmlns="http://schemas.microsoft.com/office/spreadsheetml/2009/9/main" objectType="CheckBox" fmlaLink="$F$79" lockText="1" noThreeD="1"/>
</file>

<file path=xl/ctrlProps/ctrlProp18.xml><?xml version="1.0" encoding="utf-8"?>
<formControlPr xmlns="http://schemas.microsoft.com/office/spreadsheetml/2009/9/main" objectType="CheckBox" fmlaLink="$F$88" lockText="1" noThreeD="1"/>
</file>

<file path=xl/ctrlProps/ctrlProp19.xml><?xml version="1.0" encoding="utf-8"?>
<formControlPr xmlns="http://schemas.microsoft.com/office/spreadsheetml/2009/9/main" objectType="CheckBox" fmlaLink="$F$74" lockText="1" noThreeD="1"/>
</file>

<file path=xl/ctrlProps/ctrlProp2.xml><?xml version="1.0" encoding="utf-8"?>
<formControlPr xmlns="http://schemas.microsoft.com/office/spreadsheetml/2009/9/main" objectType="CheckBox" fmlaLink="$F$61" lockText="1" noThreeD="1"/>
</file>

<file path=xl/ctrlProps/ctrlProp20.xml><?xml version="1.0" encoding="utf-8"?>
<formControlPr xmlns="http://schemas.microsoft.com/office/spreadsheetml/2009/9/main" objectType="CheckBox" fmlaLink="$F$77" lockText="1" noThreeD="1"/>
</file>

<file path=xl/ctrlProps/ctrlProp21.xml><?xml version="1.0" encoding="utf-8"?>
<formControlPr xmlns="http://schemas.microsoft.com/office/spreadsheetml/2009/9/main" objectType="CheckBox" fmlaLink="$F$89" lockText="1" noThreeD="1"/>
</file>

<file path=xl/ctrlProps/ctrlProp22.xml><?xml version="1.0" encoding="utf-8"?>
<formControlPr xmlns="http://schemas.microsoft.com/office/spreadsheetml/2009/9/main" objectType="CheckBox" fmlaLink="$F$64" lockText="1" noThreeD="1"/>
</file>

<file path=xl/ctrlProps/ctrlProp23.xml><?xml version="1.0" encoding="utf-8"?>
<formControlPr xmlns="http://schemas.microsoft.com/office/spreadsheetml/2009/9/main" objectType="CheckBox" fmlaLink="$F$65" lockText="1" noThreeD="1"/>
</file>

<file path=xl/ctrlProps/ctrlProp24.xml><?xml version="1.0" encoding="utf-8"?>
<formControlPr xmlns="http://schemas.microsoft.com/office/spreadsheetml/2009/9/main" objectType="CheckBox" fmlaLink="$F$67" lockText="1" noThreeD="1"/>
</file>

<file path=xl/ctrlProps/ctrlProp25.xml><?xml version="1.0" encoding="utf-8"?>
<formControlPr xmlns="http://schemas.microsoft.com/office/spreadsheetml/2009/9/main" objectType="CheckBox" fmlaLink="$F$68" lockText="1" noThreeD="1"/>
</file>

<file path=xl/ctrlProps/ctrlProp26.xml><?xml version="1.0" encoding="utf-8"?>
<formControlPr xmlns="http://schemas.microsoft.com/office/spreadsheetml/2009/9/main" objectType="CheckBox" fmlaLink="$F$57" lockText="1" noThreeD="1"/>
</file>

<file path=xl/ctrlProps/ctrlProp27.xml><?xml version="1.0" encoding="utf-8"?>
<formControlPr xmlns="http://schemas.microsoft.com/office/spreadsheetml/2009/9/main" objectType="CheckBox" fmlaLink="$F$60" lockText="1" noThreeD="1"/>
</file>

<file path=xl/ctrlProps/ctrlProp28.xml><?xml version="1.0" encoding="utf-8"?>
<formControlPr xmlns="http://schemas.microsoft.com/office/spreadsheetml/2009/9/main" objectType="CheckBox" fmlaLink="$F$70" lockText="1" noThreeD="1"/>
</file>

<file path=xl/ctrlProps/ctrlProp29.xml><?xml version="1.0" encoding="utf-8"?>
<formControlPr xmlns="http://schemas.microsoft.com/office/spreadsheetml/2009/9/main" objectType="CheckBox" fmlaLink="$F$84" lockText="1" noThreeD="1"/>
</file>

<file path=xl/ctrlProps/ctrlProp3.xml><?xml version="1.0" encoding="utf-8"?>
<formControlPr xmlns="http://schemas.microsoft.com/office/spreadsheetml/2009/9/main" objectType="CheckBox" fmlaLink="$F$62" lockText="1" noThreeD="1"/>
</file>

<file path=xl/ctrlProps/ctrlProp30.xml><?xml version="1.0" encoding="utf-8"?>
<formControlPr xmlns="http://schemas.microsoft.com/office/spreadsheetml/2009/9/main" objectType="CheckBox" fmlaLink="$F$80" lockText="1" noThreeD="1"/>
</file>

<file path=xl/ctrlProps/ctrlProp31.xml><?xml version="1.0" encoding="utf-8"?>
<formControlPr xmlns="http://schemas.microsoft.com/office/spreadsheetml/2009/9/main" objectType="CheckBox" fmlaLink="$F$91" lockText="1" noThreeD="1"/>
</file>

<file path=xl/ctrlProps/ctrlProp4.xml><?xml version="1.0" encoding="utf-8"?>
<formControlPr xmlns="http://schemas.microsoft.com/office/spreadsheetml/2009/9/main" objectType="CheckBox" fmlaLink="$F$63" lockText="1" noThreeD="1"/>
</file>

<file path=xl/ctrlProps/ctrlProp5.xml><?xml version="1.0" encoding="utf-8"?>
<formControlPr xmlns="http://schemas.microsoft.com/office/spreadsheetml/2009/9/main" objectType="CheckBox" fmlaLink="$F$66" lockText="1" noThreeD="1"/>
</file>

<file path=xl/ctrlProps/ctrlProp6.xml><?xml version="1.0" encoding="utf-8"?>
<formControlPr xmlns="http://schemas.microsoft.com/office/spreadsheetml/2009/9/main" objectType="CheckBox" fmlaLink="$F$76" lockText="1" noThreeD="1"/>
</file>

<file path=xl/ctrlProps/ctrlProp7.xml><?xml version="1.0" encoding="utf-8"?>
<formControlPr xmlns="http://schemas.microsoft.com/office/spreadsheetml/2009/9/main" objectType="CheckBox" fmlaLink="$F$82" lockText="1" noThreeD="1"/>
</file>

<file path=xl/ctrlProps/ctrlProp8.xml><?xml version="1.0" encoding="utf-8"?>
<formControlPr xmlns="http://schemas.microsoft.com/office/spreadsheetml/2009/9/main" objectType="CheckBox" fmlaLink="$F$83" lockText="1" noThreeD="1"/>
</file>

<file path=xl/ctrlProps/ctrlProp9.xml><?xml version="1.0" encoding="utf-8"?>
<formControlPr xmlns="http://schemas.microsoft.com/office/spreadsheetml/2009/9/main" objectType="CheckBox" fmlaLink="$F$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58</xdr:row>
          <xdr:rowOff>15240</xdr:rowOff>
        </xdr:from>
        <xdr:to>
          <xdr:col>40</xdr:col>
          <xdr:colOff>190500</xdr:colOff>
          <xdr:row>58</xdr:row>
          <xdr:rowOff>213360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60</xdr:row>
          <xdr:rowOff>0</xdr:rowOff>
        </xdr:from>
        <xdr:to>
          <xdr:col>40</xdr:col>
          <xdr:colOff>175260</xdr:colOff>
          <xdr:row>60</xdr:row>
          <xdr:rowOff>198120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61</xdr:row>
          <xdr:rowOff>114300</xdr:rowOff>
        </xdr:from>
        <xdr:to>
          <xdr:col>40</xdr:col>
          <xdr:colOff>175260</xdr:colOff>
          <xdr:row>61</xdr:row>
          <xdr:rowOff>312420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62</xdr:row>
          <xdr:rowOff>213360</xdr:rowOff>
        </xdr:from>
        <xdr:to>
          <xdr:col>40</xdr:col>
          <xdr:colOff>167640</xdr:colOff>
          <xdr:row>62</xdr:row>
          <xdr:rowOff>411480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65</xdr:row>
          <xdr:rowOff>106680</xdr:rowOff>
        </xdr:from>
        <xdr:to>
          <xdr:col>40</xdr:col>
          <xdr:colOff>190500</xdr:colOff>
          <xdr:row>65</xdr:row>
          <xdr:rowOff>304800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75</xdr:row>
          <xdr:rowOff>586740</xdr:rowOff>
        </xdr:from>
        <xdr:to>
          <xdr:col>40</xdr:col>
          <xdr:colOff>175260</xdr:colOff>
          <xdr:row>75</xdr:row>
          <xdr:rowOff>784860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81</xdr:row>
          <xdr:rowOff>99060</xdr:rowOff>
        </xdr:from>
        <xdr:to>
          <xdr:col>40</xdr:col>
          <xdr:colOff>190500</xdr:colOff>
          <xdr:row>81</xdr:row>
          <xdr:rowOff>297180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82</xdr:row>
          <xdr:rowOff>129540</xdr:rowOff>
        </xdr:from>
        <xdr:to>
          <xdr:col>40</xdr:col>
          <xdr:colOff>190500</xdr:colOff>
          <xdr:row>82</xdr:row>
          <xdr:rowOff>327660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84</xdr:row>
          <xdr:rowOff>0</xdr:rowOff>
        </xdr:from>
        <xdr:to>
          <xdr:col>40</xdr:col>
          <xdr:colOff>175260</xdr:colOff>
          <xdr:row>84</xdr:row>
          <xdr:rowOff>198120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85</xdr:row>
          <xdr:rowOff>220980</xdr:rowOff>
        </xdr:from>
        <xdr:to>
          <xdr:col>40</xdr:col>
          <xdr:colOff>167640</xdr:colOff>
          <xdr:row>85</xdr:row>
          <xdr:rowOff>419100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86</xdr:row>
          <xdr:rowOff>121920</xdr:rowOff>
        </xdr:from>
        <xdr:to>
          <xdr:col>40</xdr:col>
          <xdr:colOff>182880</xdr:colOff>
          <xdr:row>86</xdr:row>
          <xdr:rowOff>320040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89</xdr:row>
          <xdr:rowOff>114300</xdr:rowOff>
        </xdr:from>
        <xdr:to>
          <xdr:col>40</xdr:col>
          <xdr:colOff>190500</xdr:colOff>
          <xdr:row>89</xdr:row>
          <xdr:rowOff>312420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92</xdr:row>
          <xdr:rowOff>388620</xdr:rowOff>
        </xdr:from>
        <xdr:to>
          <xdr:col>40</xdr:col>
          <xdr:colOff>205740</xdr:colOff>
          <xdr:row>92</xdr:row>
          <xdr:rowOff>586740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71</xdr:row>
          <xdr:rowOff>243840</xdr:rowOff>
        </xdr:from>
        <xdr:to>
          <xdr:col>40</xdr:col>
          <xdr:colOff>175260</xdr:colOff>
          <xdr:row>71</xdr:row>
          <xdr:rowOff>441960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72</xdr:row>
          <xdr:rowOff>228600</xdr:rowOff>
        </xdr:from>
        <xdr:to>
          <xdr:col>40</xdr:col>
          <xdr:colOff>182880</xdr:colOff>
          <xdr:row>72</xdr:row>
          <xdr:rowOff>426720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68</xdr:row>
          <xdr:rowOff>129540</xdr:rowOff>
        </xdr:from>
        <xdr:to>
          <xdr:col>40</xdr:col>
          <xdr:colOff>182880</xdr:colOff>
          <xdr:row>68</xdr:row>
          <xdr:rowOff>327660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78</xdr:row>
          <xdr:rowOff>365760</xdr:rowOff>
        </xdr:from>
        <xdr:to>
          <xdr:col>40</xdr:col>
          <xdr:colOff>190500</xdr:colOff>
          <xdr:row>78</xdr:row>
          <xdr:rowOff>563880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87</xdr:row>
          <xdr:rowOff>449580</xdr:rowOff>
        </xdr:from>
        <xdr:to>
          <xdr:col>40</xdr:col>
          <xdr:colOff>175260</xdr:colOff>
          <xdr:row>87</xdr:row>
          <xdr:rowOff>647700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73</xdr:row>
          <xdr:rowOff>266700</xdr:rowOff>
        </xdr:from>
        <xdr:to>
          <xdr:col>40</xdr:col>
          <xdr:colOff>182880</xdr:colOff>
          <xdr:row>73</xdr:row>
          <xdr:rowOff>464820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76</xdr:row>
          <xdr:rowOff>198120</xdr:rowOff>
        </xdr:from>
        <xdr:to>
          <xdr:col>40</xdr:col>
          <xdr:colOff>190500</xdr:colOff>
          <xdr:row>76</xdr:row>
          <xdr:rowOff>396240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88</xdr:row>
          <xdr:rowOff>99060</xdr:rowOff>
        </xdr:from>
        <xdr:to>
          <xdr:col>40</xdr:col>
          <xdr:colOff>198120</xdr:colOff>
          <xdr:row>88</xdr:row>
          <xdr:rowOff>297180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63</xdr:row>
          <xdr:rowOff>259080</xdr:rowOff>
        </xdr:from>
        <xdr:to>
          <xdr:col>40</xdr:col>
          <xdr:colOff>175260</xdr:colOff>
          <xdr:row>63</xdr:row>
          <xdr:rowOff>457200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64</xdr:row>
          <xdr:rowOff>228600</xdr:rowOff>
        </xdr:from>
        <xdr:to>
          <xdr:col>40</xdr:col>
          <xdr:colOff>182880</xdr:colOff>
          <xdr:row>64</xdr:row>
          <xdr:rowOff>426720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66</xdr:row>
          <xdr:rowOff>106680</xdr:rowOff>
        </xdr:from>
        <xdr:to>
          <xdr:col>40</xdr:col>
          <xdr:colOff>190500</xdr:colOff>
          <xdr:row>66</xdr:row>
          <xdr:rowOff>304800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121920</xdr:rowOff>
        </xdr:from>
        <xdr:to>
          <xdr:col>40</xdr:col>
          <xdr:colOff>182880</xdr:colOff>
          <xdr:row>67</xdr:row>
          <xdr:rowOff>320040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26125</xdr:colOff>
      <xdr:row>0</xdr:row>
      <xdr:rowOff>0</xdr:rowOff>
    </xdr:from>
    <xdr:to>
      <xdr:col>0</xdr:col>
      <xdr:colOff>352696</xdr:colOff>
      <xdr:row>0</xdr:row>
      <xdr:rowOff>460549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" y="0"/>
          <a:ext cx="326571" cy="4605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56</xdr:row>
          <xdr:rowOff>15240</xdr:rowOff>
        </xdr:from>
        <xdr:to>
          <xdr:col>40</xdr:col>
          <xdr:colOff>190500</xdr:colOff>
          <xdr:row>56</xdr:row>
          <xdr:rowOff>205740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59</xdr:row>
          <xdr:rowOff>121920</xdr:rowOff>
        </xdr:from>
        <xdr:to>
          <xdr:col>40</xdr:col>
          <xdr:colOff>190500</xdr:colOff>
          <xdr:row>59</xdr:row>
          <xdr:rowOff>320040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137160</xdr:rowOff>
        </xdr:from>
        <xdr:to>
          <xdr:col>40</xdr:col>
          <xdr:colOff>182880</xdr:colOff>
          <xdr:row>69</xdr:row>
          <xdr:rowOff>335280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83</xdr:row>
          <xdr:rowOff>129540</xdr:rowOff>
        </xdr:from>
        <xdr:to>
          <xdr:col>40</xdr:col>
          <xdr:colOff>175260</xdr:colOff>
          <xdr:row>83</xdr:row>
          <xdr:rowOff>327660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79</xdr:row>
          <xdr:rowOff>236220</xdr:rowOff>
        </xdr:from>
        <xdr:to>
          <xdr:col>40</xdr:col>
          <xdr:colOff>198120</xdr:colOff>
          <xdr:row>79</xdr:row>
          <xdr:rowOff>434340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121920</xdr:rowOff>
        </xdr:from>
        <xdr:to>
          <xdr:col>40</xdr:col>
          <xdr:colOff>182880</xdr:colOff>
          <xdr:row>90</xdr:row>
          <xdr:rowOff>320040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91"/>
  <sheetViews>
    <sheetView tabSelected="1" view="pageBreakPreview" zoomScale="175" zoomScaleNormal="130" zoomScaleSheetLayoutView="175" workbookViewId="0">
      <pane ySplit="4" topLeftCell="A82" activePane="bottomLeft" state="frozen"/>
      <selection pane="bottomLeft" activeCell="B80" sqref="B80"/>
    </sheetView>
  </sheetViews>
  <sheetFormatPr defaultRowHeight="14.4" x14ac:dyDescent="0.3"/>
  <cols>
    <col min="1" max="1" width="5.5546875" customWidth="1"/>
    <col min="2" max="2" width="45.88671875" customWidth="1"/>
    <col min="3" max="3" width="45.6640625" customWidth="1"/>
    <col min="4" max="4" width="7" hidden="1" customWidth="1"/>
    <col min="5" max="5" width="13.6640625" customWidth="1"/>
    <col min="6" max="6" width="8.6640625" style="1" hidden="1" customWidth="1"/>
    <col min="7" max="7" width="10.88671875" style="1" hidden="1" customWidth="1"/>
    <col min="8" max="11" width="8.6640625" style="1" hidden="1" customWidth="1"/>
    <col min="12" max="12" width="10.44140625" style="1" hidden="1" customWidth="1"/>
    <col min="13" max="26" width="8.6640625" style="1" hidden="1" customWidth="1"/>
    <col min="27" max="27" width="9.6640625" style="1" hidden="1" customWidth="1"/>
    <col min="28" max="29" width="8.6640625" style="1" hidden="1" customWidth="1"/>
    <col min="30" max="31" width="9.109375" hidden="1" customWidth="1"/>
    <col min="32" max="32" width="10.5546875" hidden="1" customWidth="1"/>
    <col min="33" max="33" width="9.88671875" hidden="1" customWidth="1"/>
    <col min="34" max="35" width="9.109375" hidden="1" customWidth="1"/>
    <col min="36" max="36" width="11" style="1" hidden="1" customWidth="1"/>
    <col min="37" max="37" width="10.109375" style="1" hidden="1" customWidth="1"/>
    <col min="38" max="38" width="9.33203125" style="1" hidden="1" customWidth="1"/>
    <col min="39" max="39" width="10" hidden="1" customWidth="1"/>
    <col min="40" max="40" width="11.44140625" hidden="1" customWidth="1"/>
    <col min="41" max="45" width="9.109375" customWidth="1"/>
    <col min="46" max="46" width="8.88671875" customWidth="1"/>
  </cols>
  <sheetData>
    <row r="1" spans="1:39" ht="36.6" customHeight="1" x14ac:dyDescent="0.3">
      <c r="A1" s="62" t="s">
        <v>157</v>
      </c>
      <c r="B1" s="62"/>
      <c r="C1" s="62"/>
      <c r="D1" s="62"/>
      <c r="E1" s="62"/>
      <c r="AJ1" s="56" t="s">
        <v>55</v>
      </c>
      <c r="AK1" s="56"/>
      <c r="AL1" s="56"/>
    </row>
    <row r="2" spans="1:39" ht="18" customHeight="1" x14ac:dyDescent="0.3">
      <c r="A2" s="51" t="s">
        <v>109</v>
      </c>
      <c r="B2" s="51"/>
      <c r="C2" s="51"/>
      <c r="D2" s="51"/>
      <c r="E2" s="49">
        <v>950000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  <c r="AJ2" s="24"/>
      <c r="AK2" s="24"/>
      <c r="AL2" s="24"/>
      <c r="AM2" s="24"/>
    </row>
    <row r="3" spans="1:39" ht="18" customHeight="1" x14ac:dyDescent="0.3">
      <c r="A3" s="51" t="s">
        <v>50</v>
      </c>
      <c r="B3" s="51"/>
      <c r="C3" s="51"/>
      <c r="D3" s="51"/>
      <c r="E3" s="50">
        <f>E94</f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  <c r="AF3" s="8"/>
      <c r="AG3" s="8"/>
      <c r="AH3" s="8"/>
      <c r="AI3" s="8"/>
      <c r="AJ3" s="24"/>
      <c r="AK3" s="24"/>
      <c r="AL3" s="24"/>
      <c r="AM3" s="24"/>
    </row>
    <row r="4" spans="1:39" ht="18" customHeight="1" x14ac:dyDescent="0.3">
      <c r="A4" s="51" t="s">
        <v>110</v>
      </c>
      <c r="B4" s="51"/>
      <c r="C4" s="51"/>
      <c r="D4" s="51"/>
      <c r="E4" s="23">
        <f t="shared" ref="E4" si="0">E2+E3</f>
        <v>950000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24"/>
      <c r="AK4" s="24"/>
      <c r="AL4" s="24"/>
      <c r="AM4" s="24"/>
    </row>
    <row r="5" spans="1:39" ht="18" customHeight="1" x14ac:dyDescent="0.3">
      <c r="A5" s="64" t="s">
        <v>111</v>
      </c>
      <c r="B5" s="64"/>
      <c r="C5" s="64"/>
      <c r="D5" s="64"/>
      <c r="E5" s="6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  <c r="AG5" s="8"/>
      <c r="AH5" s="8"/>
      <c r="AI5" s="8"/>
      <c r="AJ5" s="24"/>
      <c r="AK5" s="24"/>
      <c r="AL5" s="24"/>
      <c r="AM5" s="24"/>
    </row>
    <row r="6" spans="1:39" ht="18" customHeight="1" x14ac:dyDescent="0.3">
      <c r="A6" s="55" t="s">
        <v>120</v>
      </c>
      <c r="B6" s="55"/>
      <c r="C6" s="55"/>
      <c r="D6" s="55"/>
      <c r="E6" s="5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  <c r="AJ6" s="14"/>
      <c r="AK6" s="14"/>
      <c r="AL6" s="14"/>
      <c r="AM6" s="25"/>
    </row>
    <row r="7" spans="1:39" ht="36" customHeight="1" x14ac:dyDescent="0.3">
      <c r="A7" s="44" t="s">
        <v>2</v>
      </c>
      <c r="B7" s="54" t="s">
        <v>113</v>
      </c>
      <c r="C7" s="54"/>
      <c r="D7" s="54"/>
      <c r="E7" s="5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8"/>
      <c r="AJ7" s="14"/>
      <c r="AK7" s="14"/>
      <c r="AL7" s="14"/>
      <c r="AM7" s="25"/>
    </row>
    <row r="8" spans="1:39" ht="18" customHeight="1" x14ac:dyDescent="0.3">
      <c r="A8" s="5" t="s">
        <v>62</v>
      </c>
      <c r="B8" s="52" t="s">
        <v>70</v>
      </c>
      <c r="C8" s="52"/>
      <c r="D8" s="52"/>
      <c r="E8" s="2" t="s">
        <v>32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8"/>
      <c r="AF8" s="8"/>
      <c r="AG8" s="8"/>
      <c r="AH8" s="8"/>
      <c r="AI8" s="8"/>
      <c r="AJ8" s="7"/>
      <c r="AK8" s="7"/>
      <c r="AL8" s="7"/>
      <c r="AM8" s="8"/>
    </row>
    <row r="9" spans="1:39" ht="18" customHeight="1" x14ac:dyDescent="0.3">
      <c r="A9" s="5" t="s">
        <v>63</v>
      </c>
      <c r="B9" s="52" t="s">
        <v>72</v>
      </c>
      <c r="C9" s="52"/>
      <c r="D9" s="52"/>
      <c r="E9" s="2" t="s">
        <v>32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8"/>
      <c r="AF9" s="8"/>
      <c r="AG9" s="8"/>
      <c r="AH9" s="8"/>
      <c r="AI9" s="8"/>
      <c r="AJ9" s="7"/>
      <c r="AK9" s="7"/>
      <c r="AL9" s="7"/>
      <c r="AM9" s="8"/>
    </row>
    <row r="10" spans="1:39" ht="18" customHeight="1" x14ac:dyDescent="0.3">
      <c r="A10" s="5" t="s">
        <v>64</v>
      </c>
      <c r="B10" s="52" t="s">
        <v>112</v>
      </c>
      <c r="C10" s="52"/>
      <c r="D10" s="52"/>
      <c r="E10" s="2" t="s">
        <v>32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  <c r="AE10" s="8"/>
      <c r="AF10" s="8"/>
      <c r="AG10" s="8"/>
      <c r="AH10" s="8"/>
      <c r="AI10" s="8"/>
      <c r="AJ10" s="7"/>
      <c r="AK10" s="7"/>
      <c r="AL10" s="7"/>
      <c r="AM10" s="8"/>
    </row>
    <row r="11" spans="1:39" ht="36" customHeight="1" x14ac:dyDescent="0.3">
      <c r="A11" s="44" t="s">
        <v>3</v>
      </c>
      <c r="B11" s="54" t="s">
        <v>78</v>
      </c>
      <c r="C11" s="54"/>
      <c r="D11" s="54"/>
      <c r="E11" s="5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  <c r="AJ11" s="7"/>
      <c r="AK11" s="7"/>
      <c r="AL11" s="7"/>
      <c r="AM11" s="8"/>
    </row>
    <row r="12" spans="1:39" ht="18" customHeight="1" x14ac:dyDescent="0.3">
      <c r="A12" s="5" t="s">
        <v>65</v>
      </c>
      <c r="B12" s="52" t="s">
        <v>70</v>
      </c>
      <c r="C12" s="52"/>
      <c r="D12" s="52"/>
      <c r="E12" s="2" t="s">
        <v>32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8"/>
      <c r="AF12" s="8"/>
      <c r="AG12" s="8"/>
      <c r="AH12" s="8"/>
      <c r="AI12" s="8"/>
      <c r="AJ12" s="7"/>
      <c r="AK12" s="7"/>
      <c r="AL12" s="7"/>
      <c r="AM12" s="8"/>
    </row>
    <row r="13" spans="1:39" ht="18" customHeight="1" x14ac:dyDescent="0.3">
      <c r="A13" s="5" t="s">
        <v>66</v>
      </c>
      <c r="B13" s="52" t="s">
        <v>73</v>
      </c>
      <c r="C13" s="52"/>
      <c r="D13" s="52"/>
      <c r="E13" s="2" t="s">
        <v>32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8"/>
      <c r="AF13" s="8"/>
      <c r="AG13" s="8"/>
      <c r="AH13" s="8"/>
      <c r="AI13" s="8"/>
      <c r="AJ13" s="7"/>
      <c r="AK13" s="7"/>
      <c r="AL13" s="7"/>
      <c r="AM13" s="8"/>
    </row>
    <row r="14" spans="1:39" ht="18" customHeight="1" x14ac:dyDescent="0.3">
      <c r="A14" s="5" t="s">
        <v>67</v>
      </c>
      <c r="B14" s="52" t="s">
        <v>71</v>
      </c>
      <c r="C14" s="52"/>
      <c r="D14" s="52"/>
      <c r="E14" s="2" t="s">
        <v>32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8"/>
      <c r="AF14" s="8"/>
      <c r="AG14" s="8"/>
      <c r="AH14" s="8"/>
      <c r="AI14" s="8"/>
      <c r="AJ14" s="7"/>
      <c r="AK14" s="7"/>
      <c r="AL14" s="7"/>
      <c r="AM14" s="8"/>
    </row>
    <row r="15" spans="1:39" ht="18" customHeight="1" x14ac:dyDescent="0.3">
      <c r="A15" s="66" t="s">
        <v>121</v>
      </c>
      <c r="B15" s="66"/>
      <c r="C15" s="66"/>
      <c r="D15" s="66"/>
      <c r="E15" s="6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/>
      <c r="AE15" s="8"/>
      <c r="AF15" s="8"/>
      <c r="AG15" s="8"/>
      <c r="AH15" s="8"/>
      <c r="AI15" s="8"/>
      <c r="AJ15" s="7"/>
      <c r="AK15" s="7"/>
      <c r="AL15" s="7"/>
      <c r="AM15" s="8"/>
    </row>
    <row r="16" spans="1:39" ht="26.4" customHeight="1" x14ac:dyDescent="0.3">
      <c r="A16" s="5" t="s">
        <v>28</v>
      </c>
      <c r="B16" s="53" t="s">
        <v>158</v>
      </c>
      <c r="C16" s="53"/>
      <c r="D16" s="53"/>
      <c r="E16" s="26" t="s">
        <v>32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"/>
      <c r="AF16" s="8"/>
      <c r="AG16" s="8"/>
      <c r="AH16" s="8"/>
      <c r="AI16" s="8"/>
      <c r="AJ16" s="7"/>
      <c r="AK16" s="7"/>
      <c r="AL16" s="7"/>
      <c r="AM16" s="8"/>
    </row>
    <row r="17" spans="1:39" ht="18" customHeight="1" x14ac:dyDescent="0.3">
      <c r="A17" s="5" t="s">
        <v>29</v>
      </c>
      <c r="B17" s="52" t="s">
        <v>93</v>
      </c>
      <c r="C17" s="52"/>
      <c r="D17" s="45"/>
      <c r="E17" s="26" t="s">
        <v>32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8"/>
      <c r="AE17" s="8"/>
      <c r="AF17" s="8"/>
      <c r="AG17" s="8"/>
      <c r="AH17" s="8"/>
      <c r="AI17" s="8"/>
      <c r="AJ17" s="7"/>
      <c r="AK17" s="7"/>
      <c r="AL17" s="7"/>
      <c r="AM17" s="8"/>
    </row>
    <row r="18" spans="1:39" ht="18" customHeight="1" x14ac:dyDescent="0.3">
      <c r="A18" s="5" t="s">
        <v>5</v>
      </c>
      <c r="B18" s="53" t="s">
        <v>85</v>
      </c>
      <c r="C18" s="53"/>
      <c r="D18" s="53"/>
      <c r="E18" s="26" t="s">
        <v>32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/>
      <c r="AE18" s="8"/>
      <c r="AF18" s="8"/>
      <c r="AG18" s="8"/>
      <c r="AH18" s="8"/>
      <c r="AI18" s="8"/>
      <c r="AJ18" s="7"/>
      <c r="AK18" s="7"/>
      <c r="AL18" s="7"/>
      <c r="AM18" s="8"/>
    </row>
    <row r="19" spans="1:39" ht="18" customHeight="1" x14ac:dyDescent="0.3">
      <c r="A19" s="5" t="s">
        <v>6</v>
      </c>
      <c r="B19" s="53" t="s">
        <v>124</v>
      </c>
      <c r="C19" s="53"/>
      <c r="D19" s="33"/>
      <c r="E19" s="26" t="s">
        <v>32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/>
      <c r="AE19" s="8"/>
      <c r="AF19" s="8"/>
      <c r="AG19" s="8"/>
      <c r="AH19" s="8"/>
      <c r="AI19" s="8"/>
      <c r="AJ19" s="7"/>
      <c r="AK19" s="7"/>
      <c r="AL19" s="7"/>
      <c r="AM19" s="8"/>
    </row>
    <row r="20" spans="1:39" ht="18" customHeight="1" x14ac:dyDescent="0.3">
      <c r="A20" s="5" t="s">
        <v>30</v>
      </c>
      <c r="B20" s="53" t="s">
        <v>125</v>
      </c>
      <c r="C20" s="53"/>
      <c r="D20" s="33"/>
      <c r="E20" s="26" t="s">
        <v>32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/>
      <c r="AE20" s="8"/>
      <c r="AF20" s="8"/>
      <c r="AG20" s="8"/>
      <c r="AH20" s="8"/>
      <c r="AI20" s="8"/>
      <c r="AJ20" s="7"/>
      <c r="AK20" s="7"/>
      <c r="AL20" s="7"/>
      <c r="AM20" s="8"/>
    </row>
    <row r="21" spans="1:39" ht="36" customHeight="1" x14ac:dyDescent="0.3">
      <c r="A21" s="5" t="s">
        <v>31</v>
      </c>
      <c r="B21" s="53" t="s">
        <v>126</v>
      </c>
      <c r="C21" s="53"/>
      <c r="D21" s="33"/>
      <c r="E21" s="26" t="s">
        <v>32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/>
      <c r="AE21" s="8"/>
      <c r="AF21" s="8"/>
      <c r="AG21" s="8"/>
      <c r="AH21" s="8"/>
      <c r="AI21" s="8"/>
      <c r="AJ21" s="7"/>
      <c r="AK21" s="7"/>
      <c r="AL21" s="7"/>
      <c r="AM21" s="8"/>
    </row>
    <row r="22" spans="1:39" ht="18" customHeight="1" x14ac:dyDescent="0.3">
      <c r="A22" s="5" t="s">
        <v>7</v>
      </c>
      <c r="B22" s="53" t="s">
        <v>127</v>
      </c>
      <c r="C22" s="53"/>
      <c r="D22" s="33"/>
      <c r="E22" s="26" t="s">
        <v>32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8"/>
      <c r="AE22" s="8"/>
      <c r="AF22" s="8"/>
      <c r="AG22" s="8"/>
      <c r="AH22" s="8"/>
      <c r="AI22" s="8"/>
      <c r="AJ22" s="7"/>
      <c r="AK22" s="7"/>
      <c r="AL22" s="7"/>
      <c r="AM22" s="8"/>
    </row>
    <row r="23" spans="1:39" ht="36" customHeight="1" x14ac:dyDescent="0.3">
      <c r="A23" s="5" t="s">
        <v>8</v>
      </c>
      <c r="B23" s="53" t="s">
        <v>128</v>
      </c>
      <c r="C23" s="53"/>
      <c r="D23" s="33"/>
      <c r="E23" s="26" t="s">
        <v>32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8"/>
      <c r="AE23" s="8"/>
      <c r="AF23" s="8"/>
      <c r="AG23" s="8"/>
      <c r="AH23" s="8"/>
      <c r="AI23" s="8"/>
      <c r="AJ23" s="7"/>
      <c r="AK23" s="7"/>
      <c r="AL23" s="7"/>
      <c r="AM23" s="8"/>
    </row>
    <row r="24" spans="1:39" ht="18" customHeight="1" x14ac:dyDescent="0.3">
      <c r="A24" s="5" t="s">
        <v>9</v>
      </c>
      <c r="B24" s="53" t="s">
        <v>129</v>
      </c>
      <c r="C24" s="53"/>
      <c r="D24" s="33"/>
      <c r="E24" s="26" t="s">
        <v>32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8"/>
      <c r="AE24" s="8"/>
      <c r="AF24" s="8"/>
      <c r="AG24" s="8"/>
      <c r="AH24" s="8"/>
      <c r="AI24" s="8"/>
      <c r="AJ24" s="7"/>
      <c r="AK24" s="7"/>
      <c r="AL24" s="7"/>
      <c r="AM24" s="8"/>
    </row>
    <row r="25" spans="1:39" ht="18" customHeight="1" x14ac:dyDescent="0.3">
      <c r="A25" s="5" t="s">
        <v>34</v>
      </c>
      <c r="B25" s="53" t="s">
        <v>132</v>
      </c>
      <c r="C25" s="53"/>
      <c r="D25" s="33"/>
      <c r="E25" s="26" t="s">
        <v>32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8"/>
      <c r="AE25" s="8"/>
      <c r="AF25" s="8"/>
      <c r="AG25" s="8"/>
      <c r="AH25" s="8"/>
      <c r="AI25" s="8"/>
      <c r="AJ25" s="7"/>
      <c r="AK25" s="7"/>
      <c r="AL25" s="7"/>
      <c r="AM25" s="8"/>
    </row>
    <row r="26" spans="1:39" ht="36" customHeight="1" x14ac:dyDescent="0.3">
      <c r="A26" s="5" t="s">
        <v>10</v>
      </c>
      <c r="B26" s="53" t="s">
        <v>139</v>
      </c>
      <c r="C26" s="53"/>
      <c r="D26" s="33"/>
      <c r="E26" s="26" t="s">
        <v>32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  <c r="AE26" s="8"/>
      <c r="AF26" s="8"/>
      <c r="AG26" s="8"/>
      <c r="AH26" s="8"/>
      <c r="AI26" s="8"/>
      <c r="AJ26" s="7"/>
      <c r="AK26" s="7"/>
      <c r="AL26" s="7"/>
      <c r="AM26" s="8"/>
    </row>
    <row r="27" spans="1:39" ht="36" customHeight="1" x14ac:dyDescent="0.3">
      <c r="A27" s="5" t="s">
        <v>11</v>
      </c>
      <c r="B27" s="53" t="s">
        <v>138</v>
      </c>
      <c r="C27" s="53"/>
      <c r="D27" s="33"/>
      <c r="E27" s="26" t="s">
        <v>32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  <c r="AE27" s="8"/>
      <c r="AF27" s="8"/>
      <c r="AG27" s="8"/>
      <c r="AH27" s="8"/>
      <c r="AI27" s="8"/>
      <c r="AJ27" s="7"/>
      <c r="AK27" s="7"/>
      <c r="AL27" s="7"/>
      <c r="AM27" s="8"/>
    </row>
    <row r="28" spans="1:39" ht="36" customHeight="1" x14ac:dyDescent="0.3">
      <c r="A28" s="5" t="s">
        <v>35</v>
      </c>
      <c r="B28" s="53" t="s">
        <v>133</v>
      </c>
      <c r="C28" s="53"/>
      <c r="D28" s="33"/>
      <c r="E28" s="26" t="s">
        <v>32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  <c r="AE28" s="8"/>
      <c r="AF28" s="8"/>
      <c r="AG28" s="8"/>
      <c r="AH28" s="8"/>
      <c r="AI28" s="8"/>
      <c r="AJ28" s="7"/>
      <c r="AK28" s="7"/>
      <c r="AL28" s="7"/>
      <c r="AM28" s="8"/>
    </row>
    <row r="29" spans="1:39" ht="36" customHeight="1" x14ac:dyDescent="0.3">
      <c r="A29" s="5" t="s">
        <v>12</v>
      </c>
      <c r="B29" s="53" t="s">
        <v>147</v>
      </c>
      <c r="C29" s="53"/>
      <c r="D29" s="33"/>
      <c r="E29" s="26" t="s">
        <v>32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  <c r="AE29" s="8"/>
      <c r="AF29" s="8"/>
      <c r="AG29" s="8"/>
      <c r="AH29" s="8"/>
      <c r="AI29" s="8"/>
      <c r="AJ29" s="7"/>
      <c r="AK29" s="7"/>
      <c r="AL29" s="7"/>
      <c r="AM29" s="8"/>
    </row>
    <row r="30" spans="1:39" ht="18" customHeight="1" x14ac:dyDescent="0.3">
      <c r="A30" s="5" t="s">
        <v>36</v>
      </c>
      <c r="B30" s="53" t="s">
        <v>136</v>
      </c>
      <c r="C30" s="53"/>
      <c r="D30" s="33"/>
      <c r="E30" s="26" t="s">
        <v>32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8"/>
      <c r="AE30" s="8"/>
      <c r="AF30" s="8"/>
      <c r="AG30" s="8"/>
      <c r="AH30" s="8"/>
      <c r="AI30" s="8"/>
      <c r="AJ30" s="7"/>
      <c r="AK30" s="7"/>
      <c r="AL30" s="7"/>
      <c r="AM30" s="8"/>
    </row>
    <row r="31" spans="1:39" ht="36" customHeight="1" x14ac:dyDescent="0.3">
      <c r="A31" s="5" t="s">
        <v>88</v>
      </c>
      <c r="B31" s="53" t="s">
        <v>137</v>
      </c>
      <c r="C31" s="53"/>
      <c r="D31" s="33"/>
      <c r="E31" s="26" t="s">
        <v>32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  <c r="AE31" s="8"/>
      <c r="AF31" s="8"/>
      <c r="AG31" s="8"/>
      <c r="AH31" s="8"/>
      <c r="AI31" s="8"/>
      <c r="AJ31" s="7"/>
      <c r="AK31" s="7"/>
      <c r="AL31" s="7"/>
      <c r="AM31" s="8"/>
    </row>
    <row r="32" spans="1:39" ht="18" customHeight="1" x14ac:dyDescent="0.3">
      <c r="A32" s="5" t="s">
        <v>94</v>
      </c>
      <c r="B32" s="53" t="s">
        <v>96</v>
      </c>
      <c r="C32" s="53"/>
      <c r="D32" s="33"/>
      <c r="E32" s="26" t="s">
        <v>32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8"/>
      <c r="AE32" s="8"/>
      <c r="AF32" s="8"/>
      <c r="AG32" s="8"/>
      <c r="AH32" s="8"/>
      <c r="AI32" s="8"/>
      <c r="AJ32" s="7"/>
      <c r="AK32" s="7"/>
      <c r="AL32" s="7"/>
      <c r="AM32" s="8"/>
    </row>
    <row r="33" spans="1:39" ht="18" customHeight="1" x14ac:dyDescent="0.3">
      <c r="A33" s="5" t="s">
        <v>95</v>
      </c>
      <c r="B33" s="53" t="s">
        <v>140</v>
      </c>
      <c r="C33" s="53"/>
      <c r="D33" s="33"/>
      <c r="E33" s="26" t="s">
        <v>32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  <c r="AE33" s="8"/>
      <c r="AF33" s="8"/>
      <c r="AG33" s="8"/>
      <c r="AH33" s="8"/>
      <c r="AI33" s="8"/>
      <c r="AJ33" s="7"/>
      <c r="AK33" s="7"/>
      <c r="AL33" s="7"/>
      <c r="AM33" s="8"/>
    </row>
    <row r="34" spans="1:39" ht="18" customHeight="1" x14ac:dyDescent="0.3">
      <c r="A34" s="5" t="s">
        <v>130</v>
      </c>
      <c r="B34" s="53" t="s">
        <v>149</v>
      </c>
      <c r="C34" s="53"/>
      <c r="D34" s="33"/>
      <c r="E34" s="26" t="s">
        <v>32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8"/>
      <c r="AE34" s="8"/>
      <c r="AF34" s="8"/>
      <c r="AG34" s="8"/>
      <c r="AH34" s="8"/>
      <c r="AI34" s="8"/>
      <c r="AJ34" s="7"/>
      <c r="AK34" s="7"/>
      <c r="AL34" s="7"/>
      <c r="AM34" s="8"/>
    </row>
    <row r="35" spans="1:39" ht="18" customHeight="1" x14ac:dyDescent="0.3">
      <c r="A35" s="5" t="s">
        <v>155</v>
      </c>
      <c r="B35" s="70" t="s">
        <v>156</v>
      </c>
      <c r="C35" s="71"/>
      <c r="D35" s="33"/>
      <c r="E35" s="26" t="s">
        <v>32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  <c r="AE35" s="8"/>
      <c r="AF35" s="8"/>
      <c r="AG35" s="8"/>
      <c r="AH35" s="8"/>
      <c r="AI35" s="8"/>
      <c r="AJ35" s="7"/>
      <c r="AK35" s="7"/>
      <c r="AL35" s="7"/>
      <c r="AM35" s="8"/>
    </row>
    <row r="36" spans="1:39" ht="18" customHeight="1" x14ac:dyDescent="0.3">
      <c r="A36" s="61" t="s">
        <v>122</v>
      </c>
      <c r="B36" s="61"/>
      <c r="C36" s="61"/>
      <c r="D36" s="61"/>
      <c r="E36" s="6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8"/>
      <c r="AE36" s="8"/>
      <c r="AF36" s="8"/>
      <c r="AG36" s="8"/>
      <c r="AH36" s="8"/>
      <c r="AI36" s="8"/>
      <c r="AJ36" s="10">
        <v>102983.7</v>
      </c>
      <c r="AK36" s="10">
        <v>25760</v>
      </c>
      <c r="AL36" s="10">
        <v>21625</v>
      </c>
      <c r="AM36" s="8" t="s">
        <v>57</v>
      </c>
    </row>
    <row r="37" spans="1:39" ht="18" customHeight="1" x14ac:dyDescent="0.3">
      <c r="A37" s="4" t="s">
        <v>13</v>
      </c>
      <c r="B37" s="53" t="s">
        <v>114</v>
      </c>
      <c r="C37" s="63"/>
      <c r="D37" s="63"/>
      <c r="E37" s="2" t="s">
        <v>32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  <c r="AE37" s="8"/>
      <c r="AF37" s="8"/>
      <c r="AG37" s="8"/>
      <c r="AH37" s="8"/>
      <c r="AI37" s="8"/>
      <c r="AJ37" s="11" t="e">
        <f>#REF!</f>
        <v>#REF!</v>
      </c>
      <c r="AK37" s="11" t="e">
        <f>#REF!</f>
        <v>#REF!</v>
      </c>
      <c r="AL37" s="11" t="e">
        <f>#REF!</f>
        <v>#REF!</v>
      </c>
      <c r="AM37" s="8" t="s">
        <v>58</v>
      </c>
    </row>
    <row r="38" spans="1:39" ht="18" customHeight="1" x14ac:dyDescent="0.3">
      <c r="A38" s="4" t="s">
        <v>14</v>
      </c>
      <c r="B38" s="53" t="s">
        <v>33</v>
      </c>
      <c r="C38" s="63"/>
      <c r="D38" s="63"/>
      <c r="E38" s="2" t="s">
        <v>32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8"/>
      <c r="AE38" s="8"/>
      <c r="AF38" s="8"/>
      <c r="AG38" s="8"/>
      <c r="AH38" s="8"/>
      <c r="AI38" s="8"/>
      <c r="AJ38" s="57" t="s">
        <v>4</v>
      </c>
      <c r="AK38" s="57"/>
      <c r="AL38" s="57"/>
      <c r="AM38" s="8"/>
    </row>
    <row r="39" spans="1:39" s="30" customFormat="1" ht="36" customHeight="1" x14ac:dyDescent="0.3">
      <c r="A39" s="4" t="s">
        <v>15</v>
      </c>
      <c r="B39" s="53" t="s">
        <v>89</v>
      </c>
      <c r="C39" s="53"/>
      <c r="D39" s="33"/>
      <c r="E39" s="2" t="s">
        <v>32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28"/>
      <c r="AF39" s="28"/>
      <c r="AG39" s="28"/>
      <c r="AH39" s="28"/>
      <c r="AI39" s="28"/>
      <c r="AJ39" s="29"/>
      <c r="AK39" s="29"/>
      <c r="AL39" s="29"/>
      <c r="AM39" s="28"/>
    </row>
    <row r="40" spans="1:39" s="30" customFormat="1" ht="18" customHeight="1" x14ac:dyDescent="0.3">
      <c r="A40" s="4" t="s">
        <v>16</v>
      </c>
      <c r="B40" s="53" t="s">
        <v>90</v>
      </c>
      <c r="C40" s="53"/>
      <c r="D40" s="33"/>
      <c r="E40" s="2" t="s">
        <v>32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8"/>
      <c r="AF40" s="28"/>
      <c r="AG40" s="28"/>
      <c r="AH40" s="28"/>
      <c r="AI40" s="28"/>
      <c r="AJ40" s="29"/>
      <c r="AK40" s="29"/>
      <c r="AL40" s="29"/>
      <c r="AM40" s="28"/>
    </row>
    <row r="41" spans="1:39" ht="18" customHeight="1" x14ac:dyDescent="0.3">
      <c r="A41" s="4" t="s">
        <v>17</v>
      </c>
      <c r="B41" s="53" t="s">
        <v>79</v>
      </c>
      <c r="C41" s="53"/>
      <c r="D41" s="53"/>
      <c r="E41" s="2" t="s">
        <v>32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8"/>
      <c r="AE41" s="8"/>
      <c r="AF41" s="8"/>
      <c r="AG41" s="8"/>
      <c r="AH41" s="8"/>
      <c r="AI41" s="8"/>
      <c r="AJ41" s="10">
        <v>104102</v>
      </c>
      <c r="AK41" s="10">
        <v>25760</v>
      </c>
      <c r="AL41" s="10">
        <v>22042.5</v>
      </c>
      <c r="AM41" s="8" t="s">
        <v>57</v>
      </c>
    </row>
    <row r="42" spans="1:39" ht="18" customHeight="1" x14ac:dyDescent="0.3">
      <c r="A42" s="4" t="s">
        <v>18</v>
      </c>
      <c r="B42" s="53" t="s">
        <v>74</v>
      </c>
      <c r="C42" s="63"/>
      <c r="D42" s="63"/>
      <c r="E42" s="2" t="s">
        <v>32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8"/>
      <c r="AE42" s="8"/>
      <c r="AF42" s="8"/>
      <c r="AG42" s="8"/>
      <c r="AH42" s="8"/>
      <c r="AI42" s="8"/>
      <c r="AJ42" s="12" t="e">
        <f>#REF!</f>
        <v>#REF!</v>
      </c>
      <c r="AK42" s="12" t="e">
        <f>#REF!</f>
        <v>#REF!</v>
      </c>
      <c r="AL42" s="12" t="e">
        <f>#REF!</f>
        <v>#REF!</v>
      </c>
      <c r="AM42" s="8" t="s">
        <v>58</v>
      </c>
    </row>
    <row r="43" spans="1:39" ht="18" customHeight="1" x14ac:dyDescent="0.3">
      <c r="A43" s="4" t="s">
        <v>19</v>
      </c>
      <c r="B43" s="53" t="s">
        <v>115</v>
      </c>
      <c r="C43" s="53"/>
      <c r="D43" s="37"/>
      <c r="E43" s="2" t="s">
        <v>32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  <c r="AE43" s="8"/>
      <c r="AF43" s="8"/>
      <c r="AG43" s="8"/>
      <c r="AH43" s="8"/>
      <c r="AI43" s="8"/>
      <c r="AJ43" s="31"/>
      <c r="AK43" s="31"/>
      <c r="AL43" s="31"/>
      <c r="AM43" s="8"/>
    </row>
    <row r="44" spans="1:39" ht="18" customHeight="1" x14ac:dyDescent="0.3">
      <c r="A44" s="4" t="s">
        <v>80</v>
      </c>
      <c r="B44" s="53" t="s">
        <v>141</v>
      </c>
      <c r="C44" s="53"/>
      <c r="D44" s="37"/>
      <c r="E44" s="2" t="s">
        <v>32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8"/>
      <c r="AE44" s="8"/>
      <c r="AF44" s="8"/>
      <c r="AG44" s="8"/>
      <c r="AH44" s="8"/>
      <c r="AI44" s="8"/>
      <c r="AJ44" s="31"/>
      <c r="AK44" s="31"/>
      <c r="AL44" s="31"/>
      <c r="AM44" s="8"/>
    </row>
    <row r="45" spans="1:39" ht="18" customHeight="1" x14ac:dyDescent="0.3">
      <c r="A45" s="4" t="s">
        <v>81</v>
      </c>
      <c r="B45" s="53" t="s">
        <v>86</v>
      </c>
      <c r="C45" s="53"/>
      <c r="D45" s="37"/>
      <c r="E45" s="2" t="s">
        <v>32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8"/>
      <c r="AE45" s="8"/>
      <c r="AF45" s="8"/>
      <c r="AG45" s="8"/>
      <c r="AH45" s="8"/>
      <c r="AI45" s="8"/>
      <c r="AJ45" s="31"/>
      <c r="AK45" s="31"/>
      <c r="AL45" s="31"/>
      <c r="AM45" s="8"/>
    </row>
    <row r="46" spans="1:39" ht="18" customHeight="1" x14ac:dyDescent="0.3">
      <c r="A46" s="4" t="s">
        <v>83</v>
      </c>
      <c r="B46" s="53" t="s">
        <v>116</v>
      </c>
      <c r="C46" s="53"/>
      <c r="D46" s="37"/>
      <c r="E46" s="2" t="s">
        <v>32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8"/>
      <c r="AE46" s="8"/>
      <c r="AF46" s="8"/>
      <c r="AG46" s="8"/>
      <c r="AH46" s="8"/>
      <c r="AI46" s="8"/>
      <c r="AJ46" s="31"/>
      <c r="AK46" s="31"/>
      <c r="AL46" s="31"/>
      <c r="AM46" s="8"/>
    </row>
    <row r="47" spans="1:39" ht="18" customHeight="1" x14ac:dyDescent="0.3">
      <c r="A47" s="4" t="s">
        <v>84</v>
      </c>
      <c r="B47" s="53" t="s">
        <v>117</v>
      </c>
      <c r="C47" s="53"/>
      <c r="D47" s="37"/>
      <c r="E47" s="2" t="s">
        <v>32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8"/>
      <c r="AE47" s="8"/>
      <c r="AF47" s="8"/>
      <c r="AG47" s="8"/>
      <c r="AH47" s="8"/>
      <c r="AI47" s="8"/>
      <c r="AJ47" s="31"/>
      <c r="AK47" s="31"/>
      <c r="AL47" s="31"/>
      <c r="AM47" s="8"/>
    </row>
    <row r="48" spans="1:39" ht="36" customHeight="1" x14ac:dyDescent="0.3">
      <c r="A48" s="4" t="s">
        <v>91</v>
      </c>
      <c r="B48" s="53" t="s">
        <v>87</v>
      </c>
      <c r="C48" s="53"/>
      <c r="D48" s="37"/>
      <c r="E48" s="2" t="s">
        <v>32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8"/>
      <c r="AE48" s="8"/>
      <c r="AF48" s="8"/>
      <c r="AG48" s="8"/>
      <c r="AH48" s="8"/>
      <c r="AI48" s="8"/>
      <c r="AJ48" s="31"/>
      <c r="AK48" s="31"/>
      <c r="AL48" s="31"/>
      <c r="AM48" s="8"/>
    </row>
    <row r="49" spans="1:39" ht="18" customHeight="1" x14ac:dyDescent="0.3">
      <c r="A49" s="61" t="s">
        <v>144</v>
      </c>
      <c r="B49" s="61"/>
      <c r="C49" s="61"/>
      <c r="D49" s="61"/>
      <c r="E49" s="6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8"/>
      <c r="AE49" s="8"/>
      <c r="AF49" s="8"/>
      <c r="AG49" s="8"/>
      <c r="AH49" s="8"/>
      <c r="AI49" s="8"/>
      <c r="AJ49" s="10">
        <v>140218.74</v>
      </c>
      <c r="AK49" s="10">
        <v>29120</v>
      </c>
      <c r="AL49" s="10">
        <v>21417.5</v>
      </c>
      <c r="AM49" s="8" t="s">
        <v>57</v>
      </c>
    </row>
    <row r="50" spans="1:39" ht="54" customHeight="1" x14ac:dyDescent="0.3">
      <c r="A50" s="4" t="s">
        <v>21</v>
      </c>
      <c r="B50" s="53" t="s">
        <v>76</v>
      </c>
      <c r="C50" s="63"/>
      <c r="D50" s="63"/>
      <c r="E50" s="2" t="s">
        <v>32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  <c r="AE50" s="8"/>
      <c r="AF50" s="8"/>
      <c r="AG50" s="8"/>
      <c r="AH50" s="8"/>
      <c r="AI50" s="8"/>
      <c r="AJ50" s="13" t="e">
        <f>#REF!</f>
        <v>#REF!</v>
      </c>
      <c r="AK50" s="13" t="e">
        <f>#REF!</f>
        <v>#REF!</v>
      </c>
      <c r="AL50" s="13" t="e">
        <f>#REF!</f>
        <v>#REF!</v>
      </c>
      <c r="AM50" s="8" t="s">
        <v>58</v>
      </c>
    </row>
    <row r="51" spans="1:39" ht="18" customHeight="1" x14ac:dyDescent="0.3">
      <c r="A51" s="4" t="s">
        <v>22</v>
      </c>
      <c r="B51" s="53" t="s">
        <v>75</v>
      </c>
      <c r="C51" s="63"/>
      <c r="D51" s="63"/>
      <c r="E51" s="2" t="s">
        <v>32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8"/>
      <c r="AE51" s="8"/>
      <c r="AF51" s="8"/>
      <c r="AG51" s="8"/>
      <c r="AH51" s="8"/>
      <c r="AI51" s="8"/>
      <c r="AJ51" s="68" t="s">
        <v>59</v>
      </c>
      <c r="AK51" s="68"/>
      <c r="AL51" s="68"/>
      <c r="AM51" s="8"/>
    </row>
    <row r="52" spans="1:39" ht="18" customHeight="1" x14ac:dyDescent="0.3">
      <c r="A52" s="61" t="s">
        <v>145</v>
      </c>
      <c r="B52" s="61"/>
      <c r="C52" s="61"/>
      <c r="D52" s="61"/>
      <c r="E52" s="6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8"/>
      <c r="AE52" s="8"/>
      <c r="AF52" s="8"/>
      <c r="AG52" s="8"/>
      <c r="AH52" s="8"/>
      <c r="AI52" s="8"/>
      <c r="AJ52" s="31"/>
      <c r="AK52" s="31"/>
      <c r="AL52" s="31"/>
      <c r="AM52" s="8"/>
    </row>
    <row r="53" spans="1:39" ht="18" customHeight="1" x14ac:dyDescent="0.3">
      <c r="A53" s="4" t="s">
        <v>23</v>
      </c>
      <c r="B53" s="53" t="s">
        <v>55</v>
      </c>
      <c r="C53" s="63"/>
      <c r="D53" s="63"/>
      <c r="E53" s="2" t="s">
        <v>32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8"/>
      <c r="AE53" s="8"/>
      <c r="AF53" s="8"/>
      <c r="AG53" s="8"/>
      <c r="AH53" s="8"/>
      <c r="AI53" s="8"/>
      <c r="AJ53" s="10">
        <v>80000</v>
      </c>
      <c r="AK53" s="10">
        <v>20000</v>
      </c>
      <c r="AL53" s="10">
        <v>10000</v>
      </c>
      <c r="AM53" s="8" t="s">
        <v>57</v>
      </c>
    </row>
    <row r="54" spans="1:39" ht="18" customHeight="1" x14ac:dyDescent="0.3">
      <c r="A54" s="67" t="s">
        <v>146</v>
      </c>
      <c r="B54" s="67"/>
      <c r="C54" s="67"/>
      <c r="D54" s="67"/>
      <c r="E54" s="6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8"/>
      <c r="AE54" s="8"/>
      <c r="AF54" s="8"/>
      <c r="AG54" s="8"/>
      <c r="AH54" s="8"/>
      <c r="AI54" s="8"/>
      <c r="AJ54" s="7"/>
      <c r="AK54" s="7"/>
      <c r="AL54" s="7"/>
      <c r="AM54" s="8"/>
    </row>
    <row r="55" spans="1:39" ht="18" customHeight="1" x14ac:dyDescent="0.3">
      <c r="A55" s="61" t="s">
        <v>37</v>
      </c>
      <c r="B55" s="61"/>
      <c r="C55" s="61"/>
      <c r="D55" s="61"/>
      <c r="E55" s="6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8"/>
      <c r="AE55" s="8"/>
      <c r="AF55" s="8"/>
      <c r="AG55" s="8"/>
      <c r="AH55" s="8"/>
      <c r="AI55" s="8"/>
      <c r="AJ55" s="7"/>
      <c r="AK55" s="7"/>
      <c r="AL55" s="7"/>
      <c r="AM55" s="8"/>
    </row>
    <row r="56" spans="1:39" ht="36" customHeight="1" x14ac:dyDescent="0.3">
      <c r="A56" s="36" t="s">
        <v>0</v>
      </c>
      <c r="B56" s="36" t="s">
        <v>1</v>
      </c>
      <c r="C56" s="65" t="s">
        <v>61</v>
      </c>
      <c r="D56" s="65"/>
      <c r="E56" s="36" t="s">
        <v>51</v>
      </c>
      <c r="F56" s="7"/>
      <c r="G56" s="7"/>
      <c r="H56" s="9" t="s">
        <v>53</v>
      </c>
      <c r="I56" s="9" t="s">
        <v>52</v>
      </c>
      <c r="J56" s="9" t="s">
        <v>54</v>
      </c>
      <c r="K56" s="7"/>
      <c r="L56" s="7"/>
      <c r="M56" s="9" t="s">
        <v>53</v>
      </c>
      <c r="N56" s="9" t="s">
        <v>52</v>
      </c>
      <c r="O56" s="9" t="s">
        <v>54</v>
      </c>
      <c r="P56" s="7"/>
      <c r="Q56" s="7"/>
      <c r="R56" s="9" t="s">
        <v>53</v>
      </c>
      <c r="S56" s="9" t="s">
        <v>52</v>
      </c>
      <c r="T56" s="9" t="s">
        <v>54</v>
      </c>
      <c r="U56" s="7"/>
      <c r="V56" s="7"/>
      <c r="W56" s="9" t="s">
        <v>53</v>
      </c>
      <c r="X56" s="9" t="s">
        <v>52</v>
      </c>
      <c r="Y56" s="9" t="s">
        <v>54</v>
      </c>
      <c r="Z56" s="7"/>
      <c r="AA56" s="7"/>
      <c r="AB56" s="9" t="s">
        <v>53</v>
      </c>
      <c r="AC56" s="9" t="s">
        <v>52</v>
      </c>
      <c r="AD56" s="9" t="s">
        <v>54</v>
      </c>
      <c r="AE56" s="24"/>
      <c r="AF56" s="24"/>
      <c r="AG56" s="9" t="s">
        <v>53</v>
      </c>
      <c r="AH56" s="9" t="s">
        <v>52</v>
      </c>
      <c r="AI56" s="9" t="s">
        <v>54</v>
      </c>
      <c r="AJ56" s="7"/>
      <c r="AK56" s="7"/>
      <c r="AL56" s="7"/>
      <c r="AM56" s="8"/>
    </row>
    <row r="57" spans="1:39" ht="18" customHeight="1" x14ac:dyDescent="0.3">
      <c r="A57" s="4" t="s">
        <v>2</v>
      </c>
      <c r="B57" s="33" t="s">
        <v>118</v>
      </c>
      <c r="C57" s="69">
        <v>70000</v>
      </c>
      <c r="D57" s="69"/>
      <c r="E57" s="35"/>
      <c r="F57" s="7" t="b">
        <v>0</v>
      </c>
      <c r="G57" s="7" t="str">
        <f t="shared" ref="G57:G93" si="1">IF(F57=FALSE,"0",IF(F57=TRUE,C57))</f>
        <v>0</v>
      </c>
      <c r="H57" s="7" t="str">
        <f t="shared" ref="H57:H75" si="2">IF(F57=FALSE,"0",IF(F57=TRUE,AJ57))</f>
        <v>0</v>
      </c>
      <c r="I57" s="7" t="str">
        <f t="shared" ref="I57:I78" si="3">IF(F57=FALSE,"0",IF(F57=TRUE,AK57))</f>
        <v>0</v>
      </c>
      <c r="J57" s="7" t="str">
        <f t="shared" ref="J57:J75" si="4">IF(F57=FALSE,"0",IF(F57=TRUE,AL57))</f>
        <v>0</v>
      </c>
      <c r="K57" s="7" t="b">
        <v>0</v>
      </c>
      <c r="L57" s="7" t="str">
        <f>IF(K57=FALSE,"0",IF(K57=TRUE,C57))</f>
        <v>0</v>
      </c>
      <c r="M57" s="7" t="str">
        <f t="shared" ref="M57:M71" si="5">IF(K57=FALSE,"0",IF(K57=TRUE,AJ57))</f>
        <v>0</v>
      </c>
      <c r="N57" s="7" t="str">
        <f t="shared" ref="N57:N71" si="6">IF(K57=FALSE,"0",IF(K57=TRUE,AK57))</f>
        <v>0</v>
      </c>
      <c r="O57" s="7" t="str">
        <f t="shared" ref="O57:O71" si="7">IF(K57=FALSE,"0",IF(K57=TRUE,AL57))</f>
        <v>0</v>
      </c>
      <c r="P57" s="7" t="b">
        <v>0</v>
      </c>
      <c r="Q57" s="7" t="str">
        <f>IF(P57=FALSE,"0",IF(P57=TRUE,C57))</f>
        <v>0</v>
      </c>
      <c r="R57" s="7" t="str">
        <f t="shared" ref="R57:R71" si="8">IF(P57=FALSE,"0",IF(P57=TRUE,AJ57))</f>
        <v>0</v>
      </c>
      <c r="S57" s="7" t="str">
        <f t="shared" ref="S57:S71" si="9">IF(P57=FALSE,"0",IF(P57=TRUE,AK57))</f>
        <v>0</v>
      </c>
      <c r="T57" s="7" t="str">
        <f t="shared" ref="T57:T71" si="10">IF(P57=FALSE,"0",IF(P57=TRUE,AL57))</f>
        <v>0</v>
      </c>
      <c r="U57" s="7" t="b">
        <v>0</v>
      </c>
      <c r="V57" s="7" t="str">
        <f>IF(U57=FALSE,"0",IF(U57=TRUE,C57))</f>
        <v>0</v>
      </c>
      <c r="W57" s="7" t="str">
        <f t="shared" ref="W57:W71" si="11">IF(U57=FALSE,"0",IF(U57=TRUE,AJ57))</f>
        <v>0</v>
      </c>
      <c r="X57" s="7" t="str">
        <f t="shared" ref="X57:X71" si="12">IF(U57=FALSE,"0",IF(U57=TRUE,AK57))</f>
        <v>0</v>
      </c>
      <c r="Y57" s="7" t="str">
        <f t="shared" ref="Y57:Y71" si="13">IF(U57=FALSE,"0",IF(U57=TRUE,AL57))</f>
        <v>0</v>
      </c>
      <c r="Z57" s="7" t="b">
        <v>0</v>
      </c>
      <c r="AA57" s="7" t="str">
        <f>IF(Z57=FALSE,"0",IF(Z57=TRUE,C57))</f>
        <v>0</v>
      </c>
      <c r="AB57" s="7" t="str">
        <f t="shared" ref="AB57:AB71" si="14">IF(Z57=FALSE,"0",IF(Z57=TRUE,AJ57))</f>
        <v>0</v>
      </c>
      <c r="AC57" s="7" t="str">
        <f t="shared" ref="AC57:AC71" si="15">IF(Z57=FALSE,"0",IF(Z57=TRUE,AK57))</f>
        <v>0</v>
      </c>
      <c r="AD57" s="7" t="str">
        <f t="shared" ref="AD57:AD71" si="16">IF(Z57=FALSE,"0",IF(Z57=TRUE,AL57))</f>
        <v>0</v>
      </c>
      <c r="AE57" s="7" t="b">
        <v>0</v>
      </c>
      <c r="AF57" s="7" t="str">
        <f>IF(AE57=FALSE,"0",IF(AE57=TRUE,C57))</f>
        <v>0</v>
      </c>
      <c r="AG57" s="7" t="str">
        <f t="shared" ref="AG57:AG86" si="17">IF(AE57=FALSE,"0",IF(AE57=TRUE,AJ57))</f>
        <v>0</v>
      </c>
      <c r="AH57" s="7" t="str">
        <f t="shared" ref="AH57:AH86" si="18">IF(AE57=FALSE,"0",IF(AE57=TRUE,AK57))</f>
        <v>0</v>
      </c>
      <c r="AI57" s="7" t="str">
        <f t="shared" ref="AI57:AI86" si="19">IF(AE57=FALSE,"0",IF(AE57=TRUE,AL57))</f>
        <v>0</v>
      </c>
      <c r="AJ57" s="15">
        <v>3678.1</v>
      </c>
      <c r="AK57" s="15">
        <v>300</v>
      </c>
      <c r="AL57" s="16">
        <v>200</v>
      </c>
      <c r="AM57" s="17">
        <f>C57-(AJ57+AK57+AL57)</f>
        <v>65821.899999999994</v>
      </c>
    </row>
    <row r="58" spans="1:39" ht="18" customHeight="1" x14ac:dyDescent="0.3">
      <c r="A58" s="61" t="s">
        <v>38</v>
      </c>
      <c r="B58" s="61"/>
      <c r="C58" s="61"/>
      <c r="D58" s="61"/>
      <c r="E58" s="61"/>
      <c r="F58" s="7"/>
      <c r="G58" s="7" t="str">
        <f t="shared" si="1"/>
        <v>0</v>
      </c>
      <c r="H58" s="7" t="str">
        <f t="shared" si="2"/>
        <v>0</v>
      </c>
      <c r="I58" s="7" t="str">
        <f t="shared" si="3"/>
        <v>0</v>
      </c>
      <c r="J58" s="7" t="str">
        <f t="shared" si="4"/>
        <v>0</v>
      </c>
      <c r="K58" s="7"/>
      <c r="L58" s="7" t="str">
        <f>IF(K58=FALSE,"0",IF(K58=TRUE,C58))</f>
        <v>0</v>
      </c>
      <c r="M58" s="7" t="str">
        <f t="shared" si="5"/>
        <v>0</v>
      </c>
      <c r="N58" s="7" t="str">
        <f t="shared" si="6"/>
        <v>0</v>
      </c>
      <c r="O58" s="7" t="str">
        <f t="shared" si="7"/>
        <v>0</v>
      </c>
      <c r="P58" s="7"/>
      <c r="Q58" s="7" t="str">
        <f>IF(P58=FALSE,"0",IF(P58=TRUE,C58))</f>
        <v>0</v>
      </c>
      <c r="R58" s="7" t="str">
        <f t="shared" si="8"/>
        <v>0</v>
      </c>
      <c r="S58" s="7" t="str">
        <f t="shared" si="9"/>
        <v>0</v>
      </c>
      <c r="T58" s="7" t="str">
        <f t="shared" si="10"/>
        <v>0</v>
      </c>
      <c r="U58" s="7"/>
      <c r="V58" s="7" t="str">
        <f>IF(U58=FALSE,"0",IF(U58=TRUE,C58))</f>
        <v>0</v>
      </c>
      <c r="W58" s="7" t="str">
        <f t="shared" si="11"/>
        <v>0</v>
      </c>
      <c r="X58" s="7" t="str">
        <f t="shared" si="12"/>
        <v>0</v>
      </c>
      <c r="Y58" s="7" t="str">
        <f t="shared" si="13"/>
        <v>0</v>
      </c>
      <c r="Z58" s="7"/>
      <c r="AA58" s="7" t="str">
        <f>IF(Z58=FALSE,"0",IF(Z58=TRUE,C58))</f>
        <v>0</v>
      </c>
      <c r="AB58" s="7" t="str">
        <f t="shared" si="14"/>
        <v>0</v>
      </c>
      <c r="AC58" s="7" t="str">
        <f t="shared" si="15"/>
        <v>0</v>
      </c>
      <c r="AD58" s="7" t="str">
        <f t="shared" si="16"/>
        <v>0</v>
      </c>
      <c r="AE58" s="7"/>
      <c r="AF58" s="7" t="str">
        <f>IF(AE58=FALSE,"0",IF(AE58=TRUE,C58))</f>
        <v>0</v>
      </c>
      <c r="AG58" s="7" t="str">
        <f t="shared" si="17"/>
        <v>0</v>
      </c>
      <c r="AH58" s="7" t="str">
        <f t="shared" si="18"/>
        <v>0</v>
      </c>
      <c r="AI58" s="7" t="str">
        <f t="shared" si="19"/>
        <v>0</v>
      </c>
      <c r="AJ58" s="18"/>
      <c r="AK58" s="18"/>
      <c r="AL58" s="18"/>
      <c r="AM58" s="17"/>
    </row>
    <row r="59" spans="1:39" ht="18" customHeight="1" x14ac:dyDescent="0.3">
      <c r="A59" s="4" t="s">
        <v>28</v>
      </c>
      <c r="B59" s="33" t="s">
        <v>119</v>
      </c>
      <c r="C59" s="69">
        <v>18000</v>
      </c>
      <c r="D59" s="69"/>
      <c r="E59" s="35"/>
      <c r="F59" s="7" t="b">
        <v>0</v>
      </c>
      <c r="G59" s="7" t="str">
        <f t="shared" si="1"/>
        <v>0</v>
      </c>
      <c r="H59" s="7" t="str">
        <f t="shared" si="2"/>
        <v>0</v>
      </c>
      <c r="I59" s="7" t="str">
        <f t="shared" si="3"/>
        <v>0</v>
      </c>
      <c r="J59" s="7" t="str">
        <f t="shared" si="4"/>
        <v>0</v>
      </c>
      <c r="K59" s="7" t="b">
        <v>0</v>
      </c>
      <c r="L59" s="7" t="str">
        <f>IF(K59=FALSE,"0",IF(K59=TRUE,C59))</f>
        <v>0</v>
      </c>
      <c r="M59" s="7" t="str">
        <f t="shared" si="5"/>
        <v>0</v>
      </c>
      <c r="N59" s="7" t="str">
        <f t="shared" si="6"/>
        <v>0</v>
      </c>
      <c r="O59" s="7" t="str">
        <f t="shared" si="7"/>
        <v>0</v>
      </c>
      <c r="P59" s="7" t="b">
        <v>0</v>
      </c>
      <c r="Q59" s="7" t="str">
        <f>IF(P59=FALSE,"0",IF(P59=TRUE,C59))</f>
        <v>0</v>
      </c>
      <c r="R59" s="7" t="str">
        <f t="shared" si="8"/>
        <v>0</v>
      </c>
      <c r="S59" s="7" t="str">
        <f t="shared" si="9"/>
        <v>0</v>
      </c>
      <c r="T59" s="7" t="str">
        <f t="shared" si="10"/>
        <v>0</v>
      </c>
      <c r="U59" s="7" t="b">
        <v>0</v>
      </c>
      <c r="V59" s="7" t="str">
        <f>IF(U59=FALSE,"0",IF(U59=TRUE,C59))</f>
        <v>0</v>
      </c>
      <c r="W59" s="7" t="str">
        <f t="shared" si="11"/>
        <v>0</v>
      </c>
      <c r="X59" s="7" t="str">
        <f t="shared" si="12"/>
        <v>0</v>
      </c>
      <c r="Y59" s="7" t="str">
        <f t="shared" si="13"/>
        <v>0</v>
      </c>
      <c r="Z59" s="7" t="b">
        <v>0</v>
      </c>
      <c r="AA59" s="7" t="str">
        <f>IF(Z59=FALSE,"0",IF(Z59=TRUE,C59))</f>
        <v>0</v>
      </c>
      <c r="AB59" s="7" t="str">
        <f t="shared" si="14"/>
        <v>0</v>
      </c>
      <c r="AC59" s="7" t="str">
        <f t="shared" si="15"/>
        <v>0</v>
      </c>
      <c r="AD59" s="7" t="str">
        <f t="shared" si="16"/>
        <v>0</v>
      </c>
      <c r="AE59" s="7" t="b">
        <v>0</v>
      </c>
      <c r="AF59" s="7" t="str">
        <f>IF(AE59=FALSE,"0",IF(AE59=TRUE,C59))</f>
        <v>0</v>
      </c>
      <c r="AG59" s="7" t="str">
        <f t="shared" si="17"/>
        <v>0</v>
      </c>
      <c r="AH59" s="7" t="str">
        <f t="shared" si="18"/>
        <v>0</v>
      </c>
      <c r="AI59" s="7" t="str">
        <f t="shared" si="19"/>
        <v>0</v>
      </c>
      <c r="AJ59" s="15">
        <v>8971.6</v>
      </c>
      <c r="AK59" s="15">
        <v>350</v>
      </c>
      <c r="AL59" s="16">
        <v>0</v>
      </c>
      <c r="AM59" s="17">
        <f>C59-(AJ59+AK59+AL59)</f>
        <v>8678.4</v>
      </c>
    </row>
    <row r="60" spans="1:39" ht="36" customHeight="1" x14ac:dyDescent="0.3">
      <c r="A60" s="4" t="s">
        <v>29</v>
      </c>
      <c r="B60" s="33" t="s">
        <v>123</v>
      </c>
      <c r="C60" s="35">
        <v>8000</v>
      </c>
      <c r="D60" s="35"/>
      <c r="E60" s="35"/>
      <c r="F60" s="7" t="b">
        <v>0</v>
      </c>
      <c r="G60" s="7" t="str">
        <f t="shared" si="1"/>
        <v>0</v>
      </c>
      <c r="H60" s="7" t="str">
        <f t="shared" si="2"/>
        <v>0</v>
      </c>
      <c r="I60" s="7" t="str">
        <f t="shared" si="3"/>
        <v>0</v>
      </c>
      <c r="J60" s="7" t="str">
        <f t="shared" si="4"/>
        <v>0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15"/>
      <c r="AK60" s="15"/>
      <c r="AL60" s="16"/>
      <c r="AM60" s="17"/>
    </row>
    <row r="61" spans="1:39" ht="18" customHeight="1" x14ac:dyDescent="0.3">
      <c r="A61" s="4" t="s">
        <v>5</v>
      </c>
      <c r="B61" s="33" t="s">
        <v>77</v>
      </c>
      <c r="C61" s="69">
        <v>3050</v>
      </c>
      <c r="D61" s="69"/>
      <c r="E61" s="35"/>
      <c r="F61" s="7" t="b">
        <v>0</v>
      </c>
      <c r="G61" s="7" t="str">
        <f t="shared" si="1"/>
        <v>0</v>
      </c>
      <c r="H61" s="7" t="str">
        <f t="shared" si="2"/>
        <v>0</v>
      </c>
      <c r="I61" s="7" t="str">
        <f t="shared" si="3"/>
        <v>0</v>
      </c>
      <c r="J61" s="7" t="str">
        <f t="shared" si="4"/>
        <v>0</v>
      </c>
      <c r="K61" s="7" t="b">
        <v>0</v>
      </c>
      <c r="L61" s="7" t="str">
        <f>IF(K61=FALSE,"0",IF(K61=TRUE,C61))</f>
        <v>0</v>
      </c>
      <c r="M61" s="7" t="str">
        <f t="shared" si="5"/>
        <v>0</v>
      </c>
      <c r="N61" s="7" t="str">
        <f t="shared" si="6"/>
        <v>0</v>
      </c>
      <c r="O61" s="7" t="str">
        <f t="shared" si="7"/>
        <v>0</v>
      </c>
      <c r="P61" s="7" t="b">
        <v>0</v>
      </c>
      <c r="Q61" s="7" t="str">
        <f>IF(P61=FALSE,"0",IF(P61=TRUE,C61))</f>
        <v>0</v>
      </c>
      <c r="R61" s="7" t="str">
        <f t="shared" si="8"/>
        <v>0</v>
      </c>
      <c r="S61" s="7" t="str">
        <f t="shared" si="9"/>
        <v>0</v>
      </c>
      <c r="T61" s="7" t="str">
        <f t="shared" si="10"/>
        <v>0</v>
      </c>
      <c r="U61" s="7" t="b">
        <v>0</v>
      </c>
      <c r="V61" s="7" t="str">
        <f>IF(U61=FALSE,"0",IF(U61=TRUE,C61))</f>
        <v>0</v>
      </c>
      <c r="W61" s="7" t="str">
        <f t="shared" si="11"/>
        <v>0</v>
      </c>
      <c r="X61" s="7" t="str">
        <f t="shared" si="12"/>
        <v>0</v>
      </c>
      <c r="Y61" s="7" t="str">
        <f t="shared" si="13"/>
        <v>0</v>
      </c>
      <c r="Z61" s="7" t="b">
        <v>0</v>
      </c>
      <c r="AA61" s="7" t="str">
        <f>IF(Z61=FALSE,"0",IF(Z61=TRUE,C61))</f>
        <v>0</v>
      </c>
      <c r="AB61" s="7" t="str">
        <f t="shared" si="14"/>
        <v>0</v>
      </c>
      <c r="AC61" s="7" t="str">
        <f t="shared" si="15"/>
        <v>0</v>
      </c>
      <c r="AD61" s="7" t="str">
        <f t="shared" si="16"/>
        <v>0</v>
      </c>
      <c r="AE61" s="7"/>
      <c r="AF61" s="7" t="str">
        <f>IF(AE61=FALSE,"0",IF(AE61=TRUE,C61))</f>
        <v>0</v>
      </c>
      <c r="AG61" s="7" t="str">
        <f t="shared" si="17"/>
        <v>0</v>
      </c>
      <c r="AH61" s="7" t="str">
        <f t="shared" si="18"/>
        <v>0</v>
      </c>
      <c r="AI61" s="7" t="str">
        <f t="shared" si="19"/>
        <v>0</v>
      </c>
      <c r="AJ61" s="15">
        <v>655.6</v>
      </c>
      <c r="AK61" s="15">
        <v>350</v>
      </c>
      <c r="AL61" s="16">
        <v>0</v>
      </c>
      <c r="AM61" s="17">
        <f>C61-(AJ61+AK61+AL61)</f>
        <v>2044.4</v>
      </c>
    </row>
    <row r="62" spans="1:39" ht="36" customHeight="1" x14ac:dyDescent="0.3">
      <c r="A62" s="4" t="s">
        <v>6</v>
      </c>
      <c r="B62" s="33" t="s">
        <v>98</v>
      </c>
      <c r="C62" s="69">
        <v>1400</v>
      </c>
      <c r="D62" s="69"/>
      <c r="E62" s="35"/>
      <c r="F62" s="7" t="b">
        <v>0</v>
      </c>
      <c r="G62" s="7" t="str">
        <f t="shared" si="1"/>
        <v>0</v>
      </c>
      <c r="H62" s="7" t="str">
        <f t="shared" si="2"/>
        <v>0</v>
      </c>
      <c r="I62" s="7" t="str">
        <f t="shared" si="3"/>
        <v>0</v>
      </c>
      <c r="J62" s="7" t="str">
        <f t="shared" si="4"/>
        <v>0</v>
      </c>
      <c r="K62" s="7" t="b">
        <v>0</v>
      </c>
      <c r="L62" s="7" t="str">
        <f>IF(K62=FALSE,"0",IF(K62=TRUE,C62))</f>
        <v>0</v>
      </c>
      <c r="M62" s="7" t="str">
        <f t="shared" si="5"/>
        <v>0</v>
      </c>
      <c r="N62" s="7" t="str">
        <f t="shared" si="6"/>
        <v>0</v>
      </c>
      <c r="O62" s="7" t="str">
        <f t="shared" si="7"/>
        <v>0</v>
      </c>
      <c r="P62" s="7" t="b">
        <v>0</v>
      </c>
      <c r="Q62" s="7" t="str">
        <f>IF(P62=FALSE,"0",IF(P62=TRUE,C62))</f>
        <v>0</v>
      </c>
      <c r="R62" s="7" t="str">
        <f t="shared" si="8"/>
        <v>0</v>
      </c>
      <c r="S62" s="7" t="str">
        <f t="shared" si="9"/>
        <v>0</v>
      </c>
      <c r="T62" s="7" t="str">
        <f t="shared" si="10"/>
        <v>0</v>
      </c>
      <c r="U62" s="7" t="b">
        <v>0</v>
      </c>
      <c r="V62" s="7" t="str">
        <f>IF(U62=FALSE,"0",IF(U62=TRUE,C62))</f>
        <v>0</v>
      </c>
      <c r="W62" s="7" t="str">
        <f t="shared" si="11"/>
        <v>0</v>
      </c>
      <c r="X62" s="7" t="str">
        <f t="shared" si="12"/>
        <v>0</v>
      </c>
      <c r="Y62" s="7" t="str">
        <f t="shared" si="13"/>
        <v>0</v>
      </c>
      <c r="Z62" s="7" t="b">
        <v>0</v>
      </c>
      <c r="AA62" s="7" t="str">
        <f>IF(Z62=FALSE,"0",IF(Z62=TRUE,C62))</f>
        <v>0</v>
      </c>
      <c r="AB62" s="7" t="str">
        <f t="shared" si="14"/>
        <v>0</v>
      </c>
      <c r="AC62" s="7" t="str">
        <f t="shared" si="15"/>
        <v>0</v>
      </c>
      <c r="AD62" s="7" t="str">
        <f t="shared" si="16"/>
        <v>0</v>
      </c>
      <c r="AE62" s="7"/>
      <c r="AF62" s="7" t="str">
        <f>IF(AE62=FALSE,"0",IF(AE62=TRUE,C62))</f>
        <v>0</v>
      </c>
      <c r="AG62" s="7" t="str">
        <f t="shared" si="17"/>
        <v>0</v>
      </c>
      <c r="AH62" s="7" t="str">
        <f t="shared" si="18"/>
        <v>0</v>
      </c>
      <c r="AI62" s="7" t="str">
        <f t="shared" si="19"/>
        <v>0</v>
      </c>
      <c r="AJ62" s="15">
        <v>5006</v>
      </c>
      <c r="AK62" s="15">
        <v>280</v>
      </c>
      <c r="AL62" s="16">
        <v>0</v>
      </c>
      <c r="AM62" s="17">
        <f>C62-(AJ62+AK62+AL62)</f>
        <v>-3886</v>
      </c>
    </row>
    <row r="63" spans="1:39" ht="54" customHeight="1" x14ac:dyDescent="0.3">
      <c r="A63" s="4" t="s">
        <v>30</v>
      </c>
      <c r="B63" s="33" t="s">
        <v>99</v>
      </c>
      <c r="C63" s="69">
        <v>2900</v>
      </c>
      <c r="D63" s="69"/>
      <c r="E63" s="35"/>
      <c r="F63" s="7" t="b">
        <v>0</v>
      </c>
      <c r="G63" s="7" t="str">
        <f t="shared" si="1"/>
        <v>0</v>
      </c>
      <c r="H63" s="7" t="str">
        <f t="shared" si="2"/>
        <v>0</v>
      </c>
      <c r="I63" s="7" t="str">
        <f t="shared" si="3"/>
        <v>0</v>
      </c>
      <c r="J63" s="7" t="str">
        <f t="shared" si="4"/>
        <v>0</v>
      </c>
      <c r="K63" s="7" t="b">
        <v>0</v>
      </c>
      <c r="L63" s="7" t="str">
        <f>IF(K63=FALSE,"0",IF(K63=TRUE,C63))</f>
        <v>0</v>
      </c>
      <c r="M63" s="7" t="str">
        <f t="shared" si="5"/>
        <v>0</v>
      </c>
      <c r="N63" s="7" t="str">
        <f t="shared" si="6"/>
        <v>0</v>
      </c>
      <c r="O63" s="7" t="str">
        <f t="shared" si="7"/>
        <v>0</v>
      </c>
      <c r="P63" s="7" t="b">
        <v>0</v>
      </c>
      <c r="Q63" s="7" t="str">
        <f>IF(P63=FALSE,"0",IF(P63=TRUE,C63))</f>
        <v>0</v>
      </c>
      <c r="R63" s="7" t="str">
        <f t="shared" si="8"/>
        <v>0</v>
      </c>
      <c r="S63" s="7" t="str">
        <f t="shared" si="9"/>
        <v>0</v>
      </c>
      <c r="T63" s="7" t="str">
        <f t="shared" si="10"/>
        <v>0</v>
      </c>
      <c r="U63" s="7" t="b">
        <v>0</v>
      </c>
      <c r="V63" s="7" t="str">
        <f>IF(U63=FALSE,"0",IF(U63=TRUE,C63))</f>
        <v>0</v>
      </c>
      <c r="W63" s="7" t="str">
        <f t="shared" si="11"/>
        <v>0</v>
      </c>
      <c r="X63" s="7" t="str">
        <f t="shared" si="12"/>
        <v>0</v>
      </c>
      <c r="Y63" s="7" t="str">
        <f t="shared" si="13"/>
        <v>0</v>
      </c>
      <c r="Z63" s="7" t="b">
        <v>0</v>
      </c>
      <c r="AA63" s="7" t="str">
        <f>IF(Z63=FALSE,"0",IF(Z63=TRUE,C63))</f>
        <v>0</v>
      </c>
      <c r="AB63" s="7" t="str">
        <f t="shared" si="14"/>
        <v>0</v>
      </c>
      <c r="AC63" s="7" t="str">
        <f t="shared" si="15"/>
        <v>0</v>
      </c>
      <c r="AD63" s="7" t="str">
        <f t="shared" si="16"/>
        <v>0</v>
      </c>
      <c r="AE63" s="7"/>
      <c r="AF63" s="7" t="str">
        <f>IF(AE63=FALSE,"0",IF(AE63=TRUE,C63))</f>
        <v>0</v>
      </c>
      <c r="AG63" s="7" t="str">
        <f t="shared" si="17"/>
        <v>0</v>
      </c>
      <c r="AH63" s="7" t="str">
        <f t="shared" si="18"/>
        <v>0</v>
      </c>
      <c r="AI63" s="7" t="str">
        <f t="shared" si="19"/>
        <v>0</v>
      </c>
      <c r="AJ63" s="15">
        <v>1036.5</v>
      </c>
      <c r="AK63" s="15">
        <v>140</v>
      </c>
      <c r="AL63" s="16">
        <v>0</v>
      </c>
      <c r="AM63" s="17">
        <f>C63-(AJ63+AK63+AL63)</f>
        <v>1723.5</v>
      </c>
    </row>
    <row r="64" spans="1:39" ht="54" customHeight="1" x14ac:dyDescent="0.3">
      <c r="A64" s="4" t="s">
        <v>31</v>
      </c>
      <c r="B64" s="33" t="s">
        <v>151</v>
      </c>
      <c r="C64" s="35">
        <v>2900</v>
      </c>
      <c r="D64" s="35"/>
      <c r="E64" s="35"/>
      <c r="F64" s="7" t="b">
        <v>0</v>
      </c>
      <c r="G64" s="7" t="str">
        <f t="shared" si="1"/>
        <v>0</v>
      </c>
      <c r="H64" s="7" t="str">
        <f t="shared" si="2"/>
        <v>0</v>
      </c>
      <c r="I64" s="7" t="str">
        <f t="shared" si="3"/>
        <v>0</v>
      </c>
      <c r="J64" s="7" t="str">
        <f t="shared" si="4"/>
        <v>0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15"/>
      <c r="AK64" s="15"/>
      <c r="AL64" s="16"/>
      <c r="AM64" s="17"/>
    </row>
    <row r="65" spans="1:45" ht="54" customHeight="1" x14ac:dyDescent="0.3">
      <c r="A65" s="4" t="s">
        <v>7</v>
      </c>
      <c r="B65" s="40" t="s">
        <v>150</v>
      </c>
      <c r="C65" s="35">
        <v>2900</v>
      </c>
      <c r="D65" s="35"/>
      <c r="E65" s="35"/>
      <c r="F65" s="7" t="b">
        <v>0</v>
      </c>
      <c r="G65" s="7" t="str">
        <f t="shared" si="1"/>
        <v>0</v>
      </c>
      <c r="H65" s="7" t="str">
        <f t="shared" si="2"/>
        <v>0</v>
      </c>
      <c r="I65" s="7" t="str">
        <f t="shared" si="3"/>
        <v>0</v>
      </c>
      <c r="J65" s="7" t="str">
        <f t="shared" si="4"/>
        <v>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15"/>
      <c r="AK65" s="15"/>
      <c r="AL65" s="16"/>
      <c r="AM65" s="17"/>
    </row>
    <row r="66" spans="1:45" ht="36" customHeight="1" x14ac:dyDescent="0.3">
      <c r="A66" s="4" t="s">
        <v>8</v>
      </c>
      <c r="B66" s="33" t="s">
        <v>100</v>
      </c>
      <c r="C66" s="69">
        <v>6100</v>
      </c>
      <c r="D66" s="69"/>
      <c r="E66" s="35"/>
      <c r="F66" s="7" t="b">
        <v>0</v>
      </c>
      <c r="G66" s="7" t="str">
        <f t="shared" si="1"/>
        <v>0</v>
      </c>
      <c r="H66" s="7" t="str">
        <f t="shared" si="2"/>
        <v>0</v>
      </c>
      <c r="I66" s="7" t="str">
        <f t="shared" si="3"/>
        <v>0</v>
      </c>
      <c r="J66" s="7" t="str">
        <f t="shared" si="4"/>
        <v>0</v>
      </c>
      <c r="K66" s="7" t="b">
        <v>0</v>
      </c>
      <c r="L66" s="7" t="str">
        <f>IF(K66=FALSE,"0",IF(K66=TRUE,C66))</f>
        <v>0</v>
      </c>
      <c r="M66" s="7" t="str">
        <f t="shared" si="5"/>
        <v>0</v>
      </c>
      <c r="N66" s="7" t="str">
        <f t="shared" si="6"/>
        <v>0</v>
      </c>
      <c r="O66" s="7" t="str">
        <f t="shared" si="7"/>
        <v>0</v>
      </c>
      <c r="P66" s="7" t="b">
        <v>0</v>
      </c>
      <c r="Q66" s="7" t="str">
        <f>IF(P66=FALSE,"0",IF(P66=TRUE,C66))</f>
        <v>0</v>
      </c>
      <c r="R66" s="7" t="str">
        <f t="shared" si="8"/>
        <v>0</v>
      </c>
      <c r="S66" s="7" t="str">
        <f t="shared" si="9"/>
        <v>0</v>
      </c>
      <c r="T66" s="7" t="str">
        <f t="shared" si="10"/>
        <v>0</v>
      </c>
      <c r="U66" s="7" t="b">
        <v>0</v>
      </c>
      <c r="V66" s="7" t="str">
        <f>IF(U66=FALSE,"0",IF(U66=TRUE,C66))</f>
        <v>0</v>
      </c>
      <c r="W66" s="7" t="str">
        <f t="shared" si="11"/>
        <v>0</v>
      </c>
      <c r="X66" s="7" t="str">
        <f t="shared" si="12"/>
        <v>0</v>
      </c>
      <c r="Y66" s="7" t="str">
        <f t="shared" si="13"/>
        <v>0</v>
      </c>
      <c r="Z66" s="7" t="b">
        <v>0</v>
      </c>
      <c r="AA66" s="7" t="str">
        <f>IF(Z66=FALSE,"0",IF(Z66=TRUE,C66))</f>
        <v>0</v>
      </c>
      <c r="AB66" s="7" t="str">
        <f t="shared" si="14"/>
        <v>0</v>
      </c>
      <c r="AC66" s="7" t="str">
        <f t="shared" si="15"/>
        <v>0</v>
      </c>
      <c r="AD66" s="7" t="str">
        <f t="shared" si="16"/>
        <v>0</v>
      </c>
      <c r="AE66" s="7" t="b">
        <v>0</v>
      </c>
      <c r="AF66" s="7" t="str">
        <f>IF(AE66=FALSE,"0",IF(AE66=TRUE,C66))</f>
        <v>0</v>
      </c>
      <c r="AG66" s="7" t="str">
        <f t="shared" si="17"/>
        <v>0</v>
      </c>
      <c r="AH66" s="7" t="str">
        <f t="shared" si="18"/>
        <v>0</v>
      </c>
      <c r="AI66" s="7" t="str">
        <f t="shared" si="19"/>
        <v>0</v>
      </c>
      <c r="AJ66" s="15">
        <v>1501.2</v>
      </c>
      <c r="AK66" s="15">
        <v>250</v>
      </c>
      <c r="AL66" s="16">
        <v>0</v>
      </c>
      <c r="AM66" s="17">
        <f>C66-(AJ66+AK66+AL66)</f>
        <v>4348.8</v>
      </c>
    </row>
    <row r="67" spans="1:45" ht="36" customHeight="1" x14ac:dyDescent="0.3">
      <c r="A67" s="4" t="s">
        <v>9</v>
      </c>
      <c r="B67" s="33" t="s">
        <v>20</v>
      </c>
      <c r="C67" s="69">
        <v>34000</v>
      </c>
      <c r="D67" s="69"/>
      <c r="E67" s="35"/>
      <c r="F67" s="7" t="b">
        <v>0</v>
      </c>
      <c r="G67" s="7" t="str">
        <f t="shared" si="1"/>
        <v>0</v>
      </c>
      <c r="H67" s="7" t="str">
        <f t="shared" si="2"/>
        <v>0</v>
      </c>
      <c r="I67" s="7" t="str">
        <f t="shared" si="3"/>
        <v>0</v>
      </c>
      <c r="J67" s="7" t="str">
        <f t="shared" si="4"/>
        <v>0</v>
      </c>
      <c r="K67" s="7" t="b">
        <v>0</v>
      </c>
      <c r="L67" s="7" t="str">
        <f>IF(K67=FALSE,"0",IF(K67=TRUE,C67))</f>
        <v>0</v>
      </c>
      <c r="M67" s="7" t="str">
        <f t="shared" si="5"/>
        <v>0</v>
      </c>
      <c r="N67" s="7" t="str">
        <f t="shared" si="6"/>
        <v>0</v>
      </c>
      <c r="O67" s="7" t="str">
        <f t="shared" si="7"/>
        <v>0</v>
      </c>
      <c r="P67" s="7" t="b">
        <v>0</v>
      </c>
      <c r="Q67" s="7" t="str">
        <f>IF(P67=FALSE,"0",IF(P67=TRUE,C67))</f>
        <v>0</v>
      </c>
      <c r="R67" s="7" t="str">
        <f t="shared" si="8"/>
        <v>0</v>
      </c>
      <c r="S67" s="7" t="str">
        <f t="shared" si="9"/>
        <v>0</v>
      </c>
      <c r="T67" s="7" t="str">
        <f t="shared" si="10"/>
        <v>0</v>
      </c>
      <c r="U67" s="7" t="b">
        <v>0</v>
      </c>
      <c r="V67" s="7" t="str">
        <f>IF(U67=FALSE,"0",IF(U67=TRUE,C67))</f>
        <v>0</v>
      </c>
      <c r="W67" s="7" t="str">
        <f t="shared" si="11"/>
        <v>0</v>
      </c>
      <c r="X67" s="7" t="str">
        <f t="shared" si="12"/>
        <v>0</v>
      </c>
      <c r="Y67" s="7" t="str">
        <f t="shared" si="13"/>
        <v>0</v>
      </c>
      <c r="Z67" s="7" t="b">
        <v>0</v>
      </c>
      <c r="AA67" s="7" t="str">
        <f>IF(Z67=FALSE,"0",IF(Z67=TRUE,C67))</f>
        <v>0</v>
      </c>
      <c r="AB67" s="7" t="str">
        <f t="shared" si="14"/>
        <v>0</v>
      </c>
      <c r="AC67" s="7" t="str">
        <f t="shared" si="15"/>
        <v>0</v>
      </c>
      <c r="AD67" s="7" t="str">
        <f t="shared" si="16"/>
        <v>0</v>
      </c>
      <c r="AE67" s="7" t="b">
        <v>0</v>
      </c>
      <c r="AF67" s="7" t="str">
        <f>IF(AE67=FALSE,"0",IF(AE67=TRUE,C67))</f>
        <v>0</v>
      </c>
      <c r="AG67" s="7" t="str">
        <f t="shared" si="17"/>
        <v>0</v>
      </c>
      <c r="AH67" s="7" t="str">
        <f t="shared" si="18"/>
        <v>0</v>
      </c>
      <c r="AI67" s="7" t="str">
        <f t="shared" si="19"/>
        <v>0</v>
      </c>
      <c r="AJ67" s="15">
        <v>13645</v>
      </c>
      <c r="AK67" s="15">
        <v>2240</v>
      </c>
      <c r="AL67" s="16">
        <v>0</v>
      </c>
      <c r="AM67" s="17">
        <f>C67-(AJ67+AK67+AL67)</f>
        <v>18115</v>
      </c>
    </row>
    <row r="68" spans="1:45" ht="36" customHeight="1" x14ac:dyDescent="0.3">
      <c r="A68" s="4" t="s">
        <v>34</v>
      </c>
      <c r="B68" s="40" t="s">
        <v>101</v>
      </c>
      <c r="C68" s="47">
        <v>10200</v>
      </c>
      <c r="D68" s="41"/>
      <c r="E68" s="46"/>
      <c r="F68" s="7" t="b">
        <v>0</v>
      </c>
      <c r="G68" s="7" t="str">
        <f t="shared" si="1"/>
        <v>0</v>
      </c>
      <c r="H68" s="7" t="str">
        <f t="shared" si="2"/>
        <v>0</v>
      </c>
      <c r="I68" s="7" t="str">
        <f t="shared" si="3"/>
        <v>0</v>
      </c>
      <c r="J68" s="7" t="str">
        <f t="shared" si="4"/>
        <v>0</v>
      </c>
      <c r="K68" s="7" t="b">
        <v>0</v>
      </c>
      <c r="L68" s="7" t="str">
        <f>IF(K68=FALSE,"0",IF(K68=TRUE,C68))</f>
        <v>0</v>
      </c>
      <c r="M68" s="7" t="str">
        <f t="shared" si="5"/>
        <v>0</v>
      </c>
      <c r="N68" s="7" t="str">
        <f t="shared" si="6"/>
        <v>0</v>
      </c>
      <c r="O68" s="7" t="str">
        <f t="shared" si="7"/>
        <v>0</v>
      </c>
      <c r="P68" s="7" t="b">
        <v>0</v>
      </c>
      <c r="Q68" s="7" t="str">
        <f>IF(P68=FALSE,"0",IF(P68=TRUE,C68))</f>
        <v>0</v>
      </c>
      <c r="R68" s="7" t="str">
        <f t="shared" si="8"/>
        <v>0</v>
      </c>
      <c r="S68" s="7" t="str">
        <f t="shared" si="9"/>
        <v>0</v>
      </c>
      <c r="T68" s="7" t="str">
        <f t="shared" si="10"/>
        <v>0</v>
      </c>
      <c r="U68" s="7" t="b">
        <v>0</v>
      </c>
      <c r="V68" s="7" t="str">
        <f>IF(U68=FALSE,"0",IF(U68=TRUE,C68))</f>
        <v>0</v>
      </c>
      <c r="W68" s="7" t="str">
        <f t="shared" si="11"/>
        <v>0</v>
      </c>
      <c r="X68" s="7" t="str">
        <f t="shared" si="12"/>
        <v>0</v>
      </c>
      <c r="Y68" s="7" t="str">
        <f t="shared" si="13"/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15"/>
      <c r="AK68" s="15"/>
      <c r="AL68" s="16"/>
      <c r="AM68" s="17"/>
    </row>
    <row r="69" spans="1:45" ht="36" customHeight="1" x14ac:dyDescent="0.3">
      <c r="A69" s="4" t="s">
        <v>10</v>
      </c>
      <c r="B69" s="33" t="s">
        <v>108</v>
      </c>
      <c r="C69" s="35">
        <v>39750</v>
      </c>
      <c r="D69" s="35"/>
      <c r="E69" s="35"/>
      <c r="F69" s="7" t="b">
        <v>0</v>
      </c>
      <c r="G69" s="7" t="str">
        <f t="shared" si="1"/>
        <v>0</v>
      </c>
      <c r="H69" s="7" t="str">
        <f t="shared" si="2"/>
        <v>0</v>
      </c>
      <c r="I69" s="7" t="str">
        <f t="shared" si="3"/>
        <v>0</v>
      </c>
      <c r="J69" s="7" t="str">
        <f t="shared" si="4"/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38"/>
      <c r="AK69" s="38"/>
      <c r="AL69" s="38"/>
      <c r="AM69" s="17"/>
    </row>
    <row r="70" spans="1:45" ht="36" customHeight="1" x14ac:dyDescent="0.3">
      <c r="A70" s="4" t="s">
        <v>11</v>
      </c>
      <c r="B70" s="33" t="s">
        <v>131</v>
      </c>
      <c r="C70" s="35">
        <v>3500</v>
      </c>
      <c r="D70" s="35"/>
      <c r="E70" s="35"/>
      <c r="F70" s="7" t="b">
        <v>0</v>
      </c>
      <c r="G70" s="7" t="str">
        <f t="shared" si="1"/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38"/>
      <c r="AK70" s="38"/>
      <c r="AL70" s="38"/>
      <c r="AM70" s="17"/>
    </row>
    <row r="71" spans="1:45" ht="18" customHeight="1" x14ac:dyDescent="0.3">
      <c r="A71" s="61" t="s">
        <v>39</v>
      </c>
      <c r="B71" s="61"/>
      <c r="C71" s="61"/>
      <c r="D71" s="61"/>
      <c r="E71" s="61"/>
      <c r="F71" s="7"/>
      <c r="G71" s="7" t="str">
        <f t="shared" si="1"/>
        <v>0</v>
      </c>
      <c r="H71" s="7" t="str">
        <f t="shared" si="2"/>
        <v>0</v>
      </c>
      <c r="I71" s="7" t="str">
        <f t="shared" si="3"/>
        <v>0</v>
      </c>
      <c r="J71" s="7" t="str">
        <f t="shared" si="4"/>
        <v>0</v>
      </c>
      <c r="K71" s="7"/>
      <c r="L71" s="7" t="str">
        <f>IF(K71=FALSE,"0",IF(K71=TRUE,C71))</f>
        <v>0</v>
      </c>
      <c r="M71" s="7" t="str">
        <f t="shared" si="5"/>
        <v>0</v>
      </c>
      <c r="N71" s="7" t="str">
        <f t="shared" si="6"/>
        <v>0</v>
      </c>
      <c r="O71" s="7" t="str">
        <f t="shared" si="7"/>
        <v>0</v>
      </c>
      <c r="P71" s="7"/>
      <c r="Q71" s="7" t="str">
        <f>IF(P71=FALSE,"0",IF(P71=TRUE,C71))</f>
        <v>0</v>
      </c>
      <c r="R71" s="7" t="str">
        <f t="shared" si="8"/>
        <v>0</v>
      </c>
      <c r="S71" s="7" t="str">
        <f t="shared" si="9"/>
        <v>0</v>
      </c>
      <c r="T71" s="7" t="str">
        <f t="shared" si="10"/>
        <v>0</v>
      </c>
      <c r="U71" s="7"/>
      <c r="V71" s="7" t="str">
        <f>IF(U71=FALSE,"0",IF(U71=TRUE,C71))</f>
        <v>0</v>
      </c>
      <c r="W71" s="7" t="str">
        <f t="shared" si="11"/>
        <v>0</v>
      </c>
      <c r="X71" s="7" t="str">
        <f t="shared" si="12"/>
        <v>0</v>
      </c>
      <c r="Y71" s="7" t="str">
        <f t="shared" si="13"/>
        <v>0</v>
      </c>
      <c r="Z71" s="7"/>
      <c r="AA71" s="7" t="str">
        <f>IF(Z71=FALSE,"0",IF(Z71=TRUE,C71))</f>
        <v>0</v>
      </c>
      <c r="AB71" s="7" t="str">
        <f t="shared" si="14"/>
        <v>0</v>
      </c>
      <c r="AC71" s="7" t="str">
        <f t="shared" si="15"/>
        <v>0</v>
      </c>
      <c r="AD71" s="7" t="str">
        <f t="shared" si="16"/>
        <v>0</v>
      </c>
      <c r="AE71" s="7"/>
      <c r="AF71" s="7" t="str">
        <f>IF(AE71=FALSE,"0",IF(AE71=TRUE,C71))</f>
        <v>0</v>
      </c>
      <c r="AG71" s="7" t="str">
        <f t="shared" si="17"/>
        <v>0</v>
      </c>
      <c r="AH71" s="7" t="str">
        <f t="shared" si="18"/>
        <v>0</v>
      </c>
      <c r="AI71" s="7" t="str">
        <f t="shared" si="19"/>
        <v>0</v>
      </c>
      <c r="AJ71" s="18"/>
      <c r="AK71" s="18"/>
      <c r="AL71" s="18"/>
      <c r="AM71" s="17">
        <f>C71-(AJ71+AK71+AL71)</f>
        <v>0</v>
      </c>
    </row>
    <row r="72" spans="1:45" ht="54" customHeight="1" x14ac:dyDescent="0.3">
      <c r="A72" s="4" t="s">
        <v>13</v>
      </c>
      <c r="B72" s="33" t="s">
        <v>102</v>
      </c>
      <c r="C72" s="34">
        <v>22600</v>
      </c>
      <c r="D72" s="34"/>
      <c r="E72" s="34"/>
      <c r="F72" s="7" t="b">
        <v>0</v>
      </c>
      <c r="G72" s="7" t="str">
        <f t="shared" si="1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15"/>
      <c r="AK72" s="15"/>
      <c r="AL72" s="16"/>
      <c r="AM72" s="17"/>
    </row>
    <row r="73" spans="1:45" ht="54" customHeight="1" x14ac:dyDescent="0.3">
      <c r="A73" s="4" t="s">
        <v>14</v>
      </c>
      <c r="B73" s="40" t="s">
        <v>103</v>
      </c>
      <c r="C73" s="34">
        <v>64500</v>
      </c>
      <c r="D73" s="34"/>
      <c r="E73" s="35"/>
      <c r="F73" s="7" t="b">
        <v>0</v>
      </c>
      <c r="G73" s="7" t="str">
        <f t="shared" si="1"/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15"/>
      <c r="AK73" s="15"/>
      <c r="AL73" s="16"/>
      <c r="AM73" s="17"/>
    </row>
    <row r="74" spans="1:45" ht="54" customHeight="1" x14ac:dyDescent="0.3">
      <c r="A74" s="4" t="s">
        <v>15</v>
      </c>
      <c r="B74" s="40" t="s">
        <v>92</v>
      </c>
      <c r="C74" s="34">
        <v>9900</v>
      </c>
      <c r="D74" s="41"/>
      <c r="E74" s="46"/>
      <c r="F74" s="7" t="b">
        <v>0</v>
      </c>
      <c r="G74" s="7" t="str">
        <f t="shared" si="1"/>
        <v>0</v>
      </c>
      <c r="H74" s="7" t="str">
        <f t="shared" si="2"/>
        <v>0</v>
      </c>
      <c r="I74" s="7" t="str">
        <f t="shared" si="3"/>
        <v>0</v>
      </c>
      <c r="J74" s="7" t="str">
        <f t="shared" si="4"/>
        <v>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38"/>
      <c r="AK74" s="38"/>
      <c r="AL74" s="38"/>
      <c r="AM74" s="17"/>
    </row>
    <row r="75" spans="1:45" ht="18" customHeight="1" x14ac:dyDescent="0.3">
      <c r="A75" s="61" t="s">
        <v>40</v>
      </c>
      <c r="B75" s="61"/>
      <c r="C75" s="61"/>
      <c r="D75" s="61"/>
      <c r="E75" s="61"/>
      <c r="F75" s="7"/>
      <c r="G75" s="7" t="str">
        <f t="shared" si="1"/>
        <v>0</v>
      </c>
      <c r="H75" s="7" t="str">
        <f t="shared" si="2"/>
        <v>0</v>
      </c>
      <c r="I75" s="7" t="str">
        <f t="shared" si="3"/>
        <v>0</v>
      </c>
      <c r="J75" s="7" t="str">
        <f t="shared" si="4"/>
        <v>0</v>
      </c>
      <c r="K75" s="7"/>
      <c r="L75" s="7" t="str">
        <f>IF(K75=FALSE,"0",IF(K75=TRUE,C75))</f>
        <v>0</v>
      </c>
      <c r="M75" s="7" t="str">
        <f t="shared" ref="M75:M86" si="20">IF(K75=FALSE,"0",IF(K75=TRUE,AJ75))</f>
        <v>0</v>
      </c>
      <c r="N75" s="7" t="str">
        <f t="shared" ref="N75:N86" si="21">IF(K75=FALSE,"0",IF(K75=TRUE,AK75))</f>
        <v>0</v>
      </c>
      <c r="O75" s="7" t="str">
        <f t="shared" ref="O75:O86" si="22">IF(K75=FALSE,"0",IF(K75=TRUE,AL75))</f>
        <v>0</v>
      </c>
      <c r="P75" s="7"/>
      <c r="Q75" s="7" t="str">
        <f>IF(P75=FALSE,"0",IF(P75=TRUE,C75))</f>
        <v>0</v>
      </c>
      <c r="R75" s="7" t="str">
        <f t="shared" ref="R75:R86" si="23">IF(P75=FALSE,"0",IF(P75=TRUE,AJ75))</f>
        <v>0</v>
      </c>
      <c r="S75" s="7" t="str">
        <f t="shared" ref="S75:S86" si="24">IF(P75=FALSE,"0",IF(P75=TRUE,AK75))</f>
        <v>0</v>
      </c>
      <c r="T75" s="7" t="str">
        <f t="shared" ref="T75:T86" si="25">IF(P75=FALSE,"0",IF(P75=TRUE,AL75))</f>
        <v>0</v>
      </c>
      <c r="U75" s="7"/>
      <c r="V75" s="7" t="str">
        <f>IF(U75=FALSE,"0",IF(U75=TRUE,C75))</f>
        <v>0</v>
      </c>
      <c r="W75" s="7" t="str">
        <f t="shared" ref="W75:W86" si="26">IF(U75=FALSE,"0",IF(U75=TRUE,AJ75))</f>
        <v>0</v>
      </c>
      <c r="X75" s="7" t="str">
        <f t="shared" ref="X75:X86" si="27">IF(U75=FALSE,"0",IF(U75=TRUE,AK75))</f>
        <v>0</v>
      </c>
      <c r="Y75" s="7" t="str">
        <f t="shared" ref="Y75:Y86" si="28">IF(U75=FALSE,"0",IF(U75=TRUE,AL75))</f>
        <v>0</v>
      </c>
      <c r="Z75" s="7"/>
      <c r="AA75" s="7" t="str">
        <f>IF(Z75=FALSE,"0",IF(Z75=TRUE,C75))</f>
        <v>0</v>
      </c>
      <c r="AB75" s="7" t="str">
        <f t="shared" ref="AB75:AB86" si="29">IF(Z75=FALSE,"0",IF(Z75=TRUE,AJ75))</f>
        <v>0</v>
      </c>
      <c r="AC75" s="7" t="str">
        <f t="shared" ref="AC75:AC86" si="30">IF(Z75=FALSE,"0",IF(Z75=TRUE,AK75))</f>
        <v>0</v>
      </c>
      <c r="AD75" s="7" t="str">
        <f t="shared" ref="AD75:AD86" si="31">IF(Z75=FALSE,"0",IF(Z75=TRUE,AL75))</f>
        <v>0</v>
      </c>
      <c r="AE75" s="7"/>
      <c r="AF75" s="7" t="str">
        <f>IF(AE75=FALSE,"0",IF(AE75=TRUE,C75))</f>
        <v>0</v>
      </c>
      <c r="AG75" s="7" t="str">
        <f t="shared" si="17"/>
        <v>0</v>
      </c>
      <c r="AH75" s="7" t="str">
        <f t="shared" si="18"/>
        <v>0</v>
      </c>
      <c r="AI75" s="7" t="str">
        <f t="shared" si="19"/>
        <v>0</v>
      </c>
      <c r="AJ75" s="18"/>
      <c r="AK75" s="18"/>
      <c r="AL75" s="18"/>
      <c r="AM75" s="17"/>
    </row>
    <row r="76" spans="1:45" ht="108" customHeight="1" x14ac:dyDescent="0.3">
      <c r="A76" s="4" t="s">
        <v>21</v>
      </c>
      <c r="B76" s="33" t="s">
        <v>148</v>
      </c>
      <c r="C76" s="34">
        <v>34400</v>
      </c>
      <c r="D76" s="34"/>
      <c r="E76" s="34"/>
      <c r="F76" s="7" t="b">
        <v>0</v>
      </c>
      <c r="G76" s="7" t="str">
        <f t="shared" si="1"/>
        <v>0</v>
      </c>
      <c r="H76" s="7" t="str">
        <f t="shared" ref="H76:H91" si="32">IF(F76=FALSE,"0",IF(F76=TRUE,AJ76))</f>
        <v>0</v>
      </c>
      <c r="I76" s="7" t="str">
        <f t="shared" si="3"/>
        <v>0</v>
      </c>
      <c r="J76" s="7" t="str">
        <f t="shared" ref="J76:J91" si="33">IF(F76=FALSE,"0",IF(F76=TRUE,AL76))</f>
        <v>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19"/>
      <c r="AK76" s="42"/>
      <c r="AL76" s="19"/>
      <c r="AM76" s="17"/>
    </row>
    <row r="77" spans="1:45" ht="54" customHeight="1" x14ac:dyDescent="0.3">
      <c r="A77" s="4" t="s">
        <v>22</v>
      </c>
      <c r="B77" s="33" t="s">
        <v>154</v>
      </c>
      <c r="C77" s="34">
        <v>34000</v>
      </c>
      <c r="D77" s="34"/>
      <c r="E77" s="34"/>
      <c r="F77" s="7" t="b">
        <v>0</v>
      </c>
      <c r="G77" s="7" t="str">
        <f t="shared" si="1"/>
        <v>0</v>
      </c>
      <c r="H77" s="7" t="str">
        <f t="shared" si="32"/>
        <v>0</v>
      </c>
      <c r="I77" s="7" t="str">
        <f t="shared" si="3"/>
        <v>0</v>
      </c>
      <c r="J77" s="7" t="str">
        <f t="shared" si="33"/>
        <v>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19"/>
      <c r="AK77" s="42"/>
      <c r="AL77" s="19"/>
      <c r="AM77" s="17"/>
    </row>
    <row r="78" spans="1:45" ht="18" customHeight="1" x14ac:dyDescent="0.3">
      <c r="A78" s="61" t="s">
        <v>41</v>
      </c>
      <c r="B78" s="61"/>
      <c r="C78" s="61"/>
      <c r="D78" s="61"/>
      <c r="E78" s="61"/>
      <c r="F78" s="7"/>
      <c r="G78" s="7" t="str">
        <f t="shared" si="1"/>
        <v>0</v>
      </c>
      <c r="H78" s="7" t="str">
        <f t="shared" si="32"/>
        <v>0</v>
      </c>
      <c r="I78" s="7" t="str">
        <f t="shared" si="3"/>
        <v>0</v>
      </c>
      <c r="J78" s="7" t="str">
        <f t="shared" si="33"/>
        <v>0</v>
      </c>
      <c r="K78" s="7"/>
      <c r="L78" s="7" t="str">
        <f>IF(K78=FALSE,"0",IF(K78=TRUE,C78))</f>
        <v>0</v>
      </c>
      <c r="M78" s="7" t="str">
        <f t="shared" si="20"/>
        <v>0</v>
      </c>
      <c r="N78" s="7" t="str">
        <f t="shared" si="21"/>
        <v>0</v>
      </c>
      <c r="O78" s="7" t="str">
        <f t="shared" si="22"/>
        <v>0</v>
      </c>
      <c r="P78" s="7"/>
      <c r="Q78" s="7" t="str">
        <f>IF(P78=FALSE,"0",IF(P78=TRUE,C78))</f>
        <v>0</v>
      </c>
      <c r="R78" s="7" t="str">
        <f t="shared" si="23"/>
        <v>0</v>
      </c>
      <c r="S78" s="7" t="str">
        <f t="shared" si="24"/>
        <v>0</v>
      </c>
      <c r="T78" s="7" t="str">
        <f t="shared" si="25"/>
        <v>0</v>
      </c>
      <c r="U78" s="7"/>
      <c r="V78" s="7" t="str">
        <f>IF(U78=FALSE,"0",IF(U78=TRUE,C78))</f>
        <v>0</v>
      </c>
      <c r="W78" s="7" t="str">
        <f t="shared" si="26"/>
        <v>0</v>
      </c>
      <c r="X78" s="7" t="str">
        <f t="shared" si="27"/>
        <v>0</v>
      </c>
      <c r="Y78" s="7" t="str">
        <f t="shared" si="28"/>
        <v>0</v>
      </c>
      <c r="Z78" s="7"/>
      <c r="AA78" s="7" t="str">
        <f>IF(Z78=FALSE,"0",IF(Z78=TRUE,C78))</f>
        <v>0</v>
      </c>
      <c r="AB78" s="7" t="str">
        <f t="shared" si="29"/>
        <v>0</v>
      </c>
      <c r="AC78" s="7" t="str">
        <f t="shared" si="30"/>
        <v>0</v>
      </c>
      <c r="AD78" s="7" t="str">
        <f t="shared" si="31"/>
        <v>0</v>
      </c>
      <c r="AE78" s="7"/>
      <c r="AF78" s="7" t="str">
        <f>IF(AE78=FALSE,"0",IF(AE78=TRUE,C78))</f>
        <v>0</v>
      </c>
      <c r="AG78" s="7" t="str">
        <f t="shared" si="17"/>
        <v>0</v>
      </c>
      <c r="AH78" s="7" t="str">
        <f t="shared" si="18"/>
        <v>0</v>
      </c>
      <c r="AI78" s="7" t="str">
        <f t="shared" si="19"/>
        <v>0</v>
      </c>
      <c r="AJ78" s="18"/>
      <c r="AK78" s="18"/>
      <c r="AL78" s="18"/>
      <c r="AM78" s="17"/>
    </row>
    <row r="79" spans="1:45" ht="72" customHeight="1" x14ac:dyDescent="0.3">
      <c r="A79" s="4" t="s">
        <v>23</v>
      </c>
      <c r="B79" s="33" t="s">
        <v>152</v>
      </c>
      <c r="C79" s="34">
        <v>49550</v>
      </c>
      <c r="D79" s="34"/>
      <c r="E79" s="35"/>
      <c r="F79" s="7" t="b">
        <v>0</v>
      </c>
      <c r="G79" s="7" t="str">
        <f t="shared" si="1"/>
        <v>0</v>
      </c>
      <c r="H79" s="7" t="str">
        <f t="shared" si="32"/>
        <v>0</v>
      </c>
      <c r="I79" s="7" t="str">
        <f t="shared" ref="I79:I91" si="34">IF(F79=FALSE,"0",IF(F79=TRUE,AK79))</f>
        <v>0</v>
      </c>
      <c r="J79" s="7" t="str">
        <f t="shared" si="33"/>
        <v>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19"/>
      <c r="AK79" s="19"/>
      <c r="AL79" s="19"/>
      <c r="AM79" s="17"/>
      <c r="AS79" s="32"/>
    </row>
    <row r="80" spans="1:45" ht="54" customHeight="1" x14ac:dyDescent="0.3">
      <c r="A80" s="4" t="s">
        <v>24</v>
      </c>
      <c r="B80" s="33" t="s">
        <v>153</v>
      </c>
      <c r="C80" s="35">
        <v>35000</v>
      </c>
      <c r="D80" s="34"/>
      <c r="E80" s="35"/>
      <c r="F80" s="7" t="b">
        <v>0</v>
      </c>
      <c r="G80" s="7" t="str">
        <f t="shared" si="1"/>
        <v>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19"/>
      <c r="AK80" s="19"/>
      <c r="AL80" s="19"/>
      <c r="AM80" s="17"/>
      <c r="AS80" s="32"/>
    </row>
    <row r="81" spans="1:45" ht="18" customHeight="1" x14ac:dyDescent="0.3">
      <c r="A81" s="61" t="s">
        <v>42</v>
      </c>
      <c r="B81" s="61"/>
      <c r="C81" s="61"/>
      <c r="D81" s="61"/>
      <c r="E81" s="61"/>
      <c r="F81" s="7"/>
      <c r="G81" s="7" t="str">
        <f t="shared" si="1"/>
        <v>0</v>
      </c>
      <c r="H81" s="7" t="str">
        <f t="shared" si="32"/>
        <v>0</v>
      </c>
      <c r="I81" s="7" t="str">
        <f t="shared" si="34"/>
        <v>0</v>
      </c>
      <c r="J81" s="7" t="str">
        <f t="shared" si="33"/>
        <v>0</v>
      </c>
      <c r="K81" s="7"/>
      <c r="L81" s="7" t="str">
        <f>IF(K81=FALSE,"0",IF(K81=TRUE,C81))</f>
        <v>0</v>
      </c>
      <c r="M81" s="7" t="str">
        <f t="shared" si="20"/>
        <v>0</v>
      </c>
      <c r="N81" s="7" t="str">
        <f t="shared" si="21"/>
        <v>0</v>
      </c>
      <c r="O81" s="7" t="str">
        <f t="shared" si="22"/>
        <v>0</v>
      </c>
      <c r="P81" s="7"/>
      <c r="Q81" s="7" t="str">
        <f>IF(P81=FALSE,"0",IF(P81=TRUE,C81))</f>
        <v>0</v>
      </c>
      <c r="R81" s="7" t="str">
        <f t="shared" si="23"/>
        <v>0</v>
      </c>
      <c r="S81" s="7" t="str">
        <f t="shared" si="24"/>
        <v>0</v>
      </c>
      <c r="T81" s="7" t="str">
        <f t="shared" si="25"/>
        <v>0</v>
      </c>
      <c r="U81" s="7"/>
      <c r="V81" s="7" t="str">
        <f>IF(U81=FALSE,"0",IF(U81=TRUE,C81))</f>
        <v>0</v>
      </c>
      <c r="W81" s="7" t="str">
        <f t="shared" si="26"/>
        <v>0</v>
      </c>
      <c r="X81" s="7" t="str">
        <f t="shared" si="27"/>
        <v>0</v>
      </c>
      <c r="Y81" s="7" t="str">
        <f t="shared" si="28"/>
        <v>0</v>
      </c>
      <c r="Z81" s="7"/>
      <c r="AA81" s="7" t="str">
        <f>IF(Z81=FALSE,"0",IF(Z81=TRUE,C81))</f>
        <v>0</v>
      </c>
      <c r="AB81" s="7" t="str">
        <f t="shared" si="29"/>
        <v>0</v>
      </c>
      <c r="AC81" s="7" t="str">
        <f t="shared" si="30"/>
        <v>0</v>
      </c>
      <c r="AD81" s="7" t="str">
        <f t="shared" si="31"/>
        <v>0</v>
      </c>
      <c r="AE81" s="7"/>
      <c r="AF81" s="7" t="str">
        <f>IF(AE81=FALSE,"0",IF(AE81=TRUE,C81))</f>
        <v>0</v>
      </c>
      <c r="AG81" s="7" t="str">
        <f t="shared" si="17"/>
        <v>0</v>
      </c>
      <c r="AH81" s="7" t="str">
        <f t="shared" si="18"/>
        <v>0</v>
      </c>
      <c r="AI81" s="7" t="str">
        <f t="shared" si="19"/>
        <v>0</v>
      </c>
      <c r="AJ81" s="18"/>
      <c r="AK81" s="18"/>
      <c r="AL81" s="18"/>
      <c r="AM81" s="17">
        <f>C81-(AJ81+AK81+AL81)</f>
        <v>0</v>
      </c>
    </row>
    <row r="82" spans="1:45" ht="36" customHeight="1" x14ac:dyDescent="0.3">
      <c r="A82" s="4" t="s">
        <v>25</v>
      </c>
      <c r="B82" s="33" t="s">
        <v>106</v>
      </c>
      <c r="C82" s="59">
        <v>33000</v>
      </c>
      <c r="D82" s="59"/>
      <c r="E82" s="34"/>
      <c r="F82" s="7" t="b">
        <v>0</v>
      </c>
      <c r="G82" s="7" t="str">
        <f t="shared" si="1"/>
        <v>0</v>
      </c>
      <c r="H82" s="7" t="str">
        <f t="shared" si="32"/>
        <v>0</v>
      </c>
      <c r="I82" s="7" t="str">
        <f t="shared" si="34"/>
        <v>0</v>
      </c>
      <c r="J82" s="7" t="str">
        <f t="shared" si="33"/>
        <v>0</v>
      </c>
      <c r="K82" s="7" t="b">
        <v>0</v>
      </c>
      <c r="L82" s="7" t="str">
        <f>IF(K82=FALSE,"0",IF(K82=TRUE,C82))</f>
        <v>0</v>
      </c>
      <c r="M82" s="7" t="str">
        <f t="shared" si="20"/>
        <v>0</v>
      </c>
      <c r="N82" s="7" t="str">
        <f t="shared" si="21"/>
        <v>0</v>
      </c>
      <c r="O82" s="7" t="str">
        <f t="shared" si="22"/>
        <v>0</v>
      </c>
      <c r="P82" s="7" t="b">
        <v>0</v>
      </c>
      <c r="Q82" s="7" t="str">
        <f>IF(P82=FALSE,"0",IF(P82=TRUE,C82))</f>
        <v>0</v>
      </c>
      <c r="R82" s="7" t="str">
        <f t="shared" si="23"/>
        <v>0</v>
      </c>
      <c r="S82" s="7" t="str">
        <f t="shared" si="24"/>
        <v>0</v>
      </c>
      <c r="T82" s="7" t="str">
        <f t="shared" si="25"/>
        <v>0</v>
      </c>
      <c r="U82" s="7" t="b">
        <v>0</v>
      </c>
      <c r="V82" s="7" t="str">
        <f>IF(U82=FALSE,"0",IF(U82=TRUE,C82))</f>
        <v>0</v>
      </c>
      <c r="W82" s="7" t="str">
        <f t="shared" si="26"/>
        <v>0</v>
      </c>
      <c r="X82" s="7" t="str">
        <f t="shared" si="27"/>
        <v>0</v>
      </c>
      <c r="Y82" s="7" t="str">
        <f t="shared" si="28"/>
        <v>0</v>
      </c>
      <c r="Z82" s="7" t="b">
        <v>0</v>
      </c>
      <c r="AA82" s="7" t="str">
        <f>IF(Z82=FALSE,"0",IF(Z82=TRUE,C82))</f>
        <v>0</v>
      </c>
      <c r="AB82" s="7" t="str">
        <f t="shared" si="29"/>
        <v>0</v>
      </c>
      <c r="AC82" s="7" t="str">
        <f t="shared" si="30"/>
        <v>0</v>
      </c>
      <c r="AD82" s="7" t="str">
        <f t="shared" si="31"/>
        <v>0</v>
      </c>
      <c r="AE82" s="7" t="b">
        <v>0</v>
      </c>
      <c r="AF82" s="7" t="str">
        <f>IF(AE82=FALSE,"0",IF(AE82=TRUE,C82))</f>
        <v>0</v>
      </c>
      <c r="AG82" s="7" t="str">
        <f t="shared" si="17"/>
        <v>0</v>
      </c>
      <c r="AH82" s="7" t="str">
        <f t="shared" si="18"/>
        <v>0</v>
      </c>
      <c r="AI82" s="7" t="str">
        <f t="shared" si="19"/>
        <v>0</v>
      </c>
      <c r="AJ82" s="15">
        <v>19117.3</v>
      </c>
      <c r="AK82" s="15">
        <v>1120</v>
      </c>
      <c r="AL82" s="16">
        <v>0</v>
      </c>
      <c r="AM82" s="17">
        <f>C82-(AJ82+AK82+AL82)</f>
        <v>12762.7</v>
      </c>
    </row>
    <row r="83" spans="1:45" ht="36" customHeight="1" x14ac:dyDescent="0.3">
      <c r="A83" s="4" t="s">
        <v>26</v>
      </c>
      <c r="B83" s="33" t="s">
        <v>82</v>
      </c>
      <c r="C83" s="34">
        <v>45000</v>
      </c>
      <c r="D83" s="34"/>
      <c r="E83" s="35"/>
      <c r="F83" s="7" t="b">
        <v>0</v>
      </c>
      <c r="G83" s="7" t="str">
        <f t="shared" si="1"/>
        <v>0</v>
      </c>
      <c r="H83" s="7" t="str">
        <f t="shared" si="32"/>
        <v>0</v>
      </c>
      <c r="I83" s="7" t="str">
        <f t="shared" si="34"/>
        <v>0</v>
      </c>
      <c r="J83" s="7" t="str">
        <f t="shared" si="33"/>
        <v>0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15"/>
      <c r="AK83" s="15"/>
      <c r="AL83" s="16"/>
      <c r="AM83" s="17"/>
    </row>
    <row r="84" spans="1:45" ht="36" customHeight="1" x14ac:dyDescent="0.3">
      <c r="A84" s="4" t="s">
        <v>27</v>
      </c>
      <c r="B84" s="33" t="s">
        <v>134</v>
      </c>
      <c r="C84" s="34">
        <v>3000</v>
      </c>
      <c r="D84" s="34"/>
      <c r="E84" s="35"/>
      <c r="F84" s="7" t="b">
        <v>0</v>
      </c>
      <c r="G84" s="7" t="str">
        <f t="shared" si="1"/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15"/>
      <c r="AK84" s="15"/>
      <c r="AL84" s="16"/>
      <c r="AM84" s="17"/>
    </row>
    <row r="85" spans="1:45" ht="18" customHeight="1" x14ac:dyDescent="0.3">
      <c r="A85" s="4" t="s">
        <v>43</v>
      </c>
      <c r="B85" s="33" t="s">
        <v>60</v>
      </c>
      <c r="C85" s="59">
        <v>27000</v>
      </c>
      <c r="D85" s="59"/>
      <c r="E85" s="34"/>
      <c r="F85" s="7" t="b">
        <v>0</v>
      </c>
      <c r="G85" s="7" t="str">
        <f t="shared" si="1"/>
        <v>0</v>
      </c>
      <c r="H85" s="7" t="str">
        <f t="shared" si="32"/>
        <v>0</v>
      </c>
      <c r="I85" s="7" t="str">
        <f t="shared" si="34"/>
        <v>0</v>
      </c>
      <c r="J85" s="7" t="str">
        <f t="shared" si="33"/>
        <v>0</v>
      </c>
      <c r="K85" s="7" t="b">
        <v>0</v>
      </c>
      <c r="L85" s="7" t="str">
        <f>IF(K85=FALSE,"0",IF(K85=TRUE,C85))</f>
        <v>0</v>
      </c>
      <c r="M85" s="7" t="str">
        <f t="shared" si="20"/>
        <v>0</v>
      </c>
      <c r="N85" s="7" t="str">
        <f t="shared" si="21"/>
        <v>0</v>
      </c>
      <c r="O85" s="7" t="str">
        <f t="shared" si="22"/>
        <v>0</v>
      </c>
      <c r="P85" s="7" t="b">
        <v>0</v>
      </c>
      <c r="Q85" s="7" t="str">
        <f>IF(P85=FALSE,"0",IF(P85=TRUE,C85))</f>
        <v>0</v>
      </c>
      <c r="R85" s="7" t="str">
        <f t="shared" si="23"/>
        <v>0</v>
      </c>
      <c r="S85" s="7" t="str">
        <f t="shared" si="24"/>
        <v>0</v>
      </c>
      <c r="T85" s="7" t="str">
        <f t="shared" si="25"/>
        <v>0</v>
      </c>
      <c r="U85" s="7" t="b">
        <v>0</v>
      </c>
      <c r="V85" s="7" t="str">
        <f>IF(U85=FALSE,"0",IF(U85=TRUE,C85))</f>
        <v>0</v>
      </c>
      <c r="W85" s="7" t="str">
        <f t="shared" si="26"/>
        <v>0</v>
      </c>
      <c r="X85" s="7" t="str">
        <f t="shared" si="27"/>
        <v>0</v>
      </c>
      <c r="Y85" s="7" t="str">
        <f t="shared" si="28"/>
        <v>0</v>
      </c>
      <c r="Z85" s="7" t="b">
        <v>0</v>
      </c>
      <c r="AA85" s="7" t="str">
        <f>IF(Z85=FALSE,"0",IF(Z85=TRUE,C85))</f>
        <v>0</v>
      </c>
      <c r="AB85" s="7" t="str">
        <f t="shared" si="29"/>
        <v>0</v>
      </c>
      <c r="AC85" s="7" t="str">
        <f t="shared" si="30"/>
        <v>0</v>
      </c>
      <c r="AD85" s="7" t="str">
        <f t="shared" si="31"/>
        <v>0</v>
      </c>
      <c r="AE85" s="7" t="b">
        <v>0</v>
      </c>
      <c r="AF85" s="7" t="str">
        <f>IF(AE85=FALSE,"0",IF(AE85=TRUE,C85))</f>
        <v>0</v>
      </c>
      <c r="AG85" s="7" t="str">
        <f t="shared" si="17"/>
        <v>0</v>
      </c>
      <c r="AH85" s="7" t="str">
        <f t="shared" si="18"/>
        <v>0</v>
      </c>
      <c r="AI85" s="7" t="str">
        <f t="shared" si="19"/>
        <v>0</v>
      </c>
      <c r="AJ85" s="19">
        <v>11200</v>
      </c>
      <c r="AK85" s="19">
        <v>200</v>
      </c>
      <c r="AL85" s="19">
        <v>0</v>
      </c>
      <c r="AM85" s="17">
        <f>C85-(AJ85+AK85+AL85)</f>
        <v>15600</v>
      </c>
    </row>
    <row r="86" spans="1:45" ht="54" customHeight="1" x14ac:dyDescent="0.3">
      <c r="A86" s="4" t="s">
        <v>44</v>
      </c>
      <c r="B86" s="33" t="s">
        <v>135</v>
      </c>
      <c r="C86" s="59">
        <v>7200</v>
      </c>
      <c r="D86" s="59"/>
      <c r="E86" s="34"/>
      <c r="F86" s="7" t="b">
        <v>0</v>
      </c>
      <c r="G86" s="7" t="str">
        <f t="shared" si="1"/>
        <v>0</v>
      </c>
      <c r="H86" s="7" t="str">
        <f t="shared" si="32"/>
        <v>0</v>
      </c>
      <c r="I86" s="7" t="str">
        <f t="shared" si="34"/>
        <v>0</v>
      </c>
      <c r="J86" s="7" t="str">
        <f t="shared" si="33"/>
        <v>0</v>
      </c>
      <c r="K86" s="7" t="b">
        <v>0</v>
      </c>
      <c r="L86" s="7" t="str">
        <f>IF(K86=FALSE,"0",IF(K86=TRUE,C86))</f>
        <v>0</v>
      </c>
      <c r="M86" s="7" t="str">
        <f t="shared" si="20"/>
        <v>0</v>
      </c>
      <c r="N86" s="7" t="str">
        <f t="shared" si="21"/>
        <v>0</v>
      </c>
      <c r="O86" s="7" t="str">
        <f t="shared" si="22"/>
        <v>0</v>
      </c>
      <c r="P86" s="7" t="b">
        <v>0</v>
      </c>
      <c r="Q86" s="7" t="str">
        <f>IF(P86=FALSE,"0",IF(P86=TRUE,C86))</f>
        <v>0</v>
      </c>
      <c r="R86" s="7" t="str">
        <f t="shared" si="23"/>
        <v>0</v>
      </c>
      <c r="S86" s="7" t="str">
        <f t="shared" si="24"/>
        <v>0</v>
      </c>
      <c r="T86" s="7" t="str">
        <f t="shared" si="25"/>
        <v>0</v>
      </c>
      <c r="U86" s="7" t="b">
        <v>0</v>
      </c>
      <c r="V86" s="7" t="str">
        <f>IF(U86=FALSE,"0",IF(U86=TRUE,C86))</f>
        <v>0</v>
      </c>
      <c r="W86" s="7" t="str">
        <f t="shared" si="26"/>
        <v>0</v>
      </c>
      <c r="X86" s="7" t="str">
        <f t="shared" si="27"/>
        <v>0</v>
      </c>
      <c r="Y86" s="7" t="str">
        <f t="shared" si="28"/>
        <v>0</v>
      </c>
      <c r="Z86" s="7" t="b">
        <v>0</v>
      </c>
      <c r="AA86" s="7" t="str">
        <f>IF(Z86=FALSE,"0",IF(Z86=TRUE,C86))</f>
        <v>0</v>
      </c>
      <c r="AB86" s="7" t="str">
        <f t="shared" si="29"/>
        <v>0</v>
      </c>
      <c r="AC86" s="7" t="str">
        <f t="shared" si="30"/>
        <v>0</v>
      </c>
      <c r="AD86" s="7" t="str">
        <f t="shared" si="31"/>
        <v>0</v>
      </c>
      <c r="AE86" s="7"/>
      <c r="AF86" s="7" t="str">
        <f>IF(AE86=FALSE,"0",IF(AE86=TRUE,C86))</f>
        <v>0</v>
      </c>
      <c r="AG86" s="7" t="str">
        <f t="shared" si="17"/>
        <v>0</v>
      </c>
      <c r="AH86" s="7" t="str">
        <f t="shared" si="18"/>
        <v>0</v>
      </c>
      <c r="AI86" s="7" t="str">
        <f t="shared" si="19"/>
        <v>0</v>
      </c>
      <c r="AJ86" s="15">
        <v>1288.8</v>
      </c>
      <c r="AK86" s="15">
        <v>500</v>
      </c>
      <c r="AL86" s="16">
        <v>0</v>
      </c>
      <c r="AM86" s="17">
        <f>C86-(AJ86+AK86+AL86)</f>
        <v>5411.2</v>
      </c>
      <c r="AS86" s="32"/>
    </row>
    <row r="87" spans="1:45" ht="36" customHeight="1" x14ac:dyDescent="0.3">
      <c r="A87" s="4" t="s">
        <v>45</v>
      </c>
      <c r="B87" s="6" t="s">
        <v>107</v>
      </c>
      <c r="C87" s="35">
        <v>37000</v>
      </c>
      <c r="D87" s="35"/>
      <c r="E87" s="34"/>
      <c r="F87" s="7" t="b">
        <v>0</v>
      </c>
      <c r="G87" s="7" t="str">
        <f t="shared" si="1"/>
        <v>0</v>
      </c>
      <c r="H87" s="7" t="str">
        <f t="shared" si="32"/>
        <v>0</v>
      </c>
      <c r="I87" s="7" t="str">
        <f t="shared" si="34"/>
        <v>0</v>
      </c>
      <c r="J87" s="7" t="str">
        <f t="shared" si="33"/>
        <v>0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15"/>
      <c r="AK87" s="15"/>
      <c r="AL87" s="16"/>
      <c r="AM87" s="17"/>
    </row>
    <row r="88" spans="1:45" ht="90" customHeight="1" x14ac:dyDescent="0.3">
      <c r="A88" s="4" t="s">
        <v>46</v>
      </c>
      <c r="B88" s="40" t="s">
        <v>104</v>
      </c>
      <c r="C88" s="34">
        <v>55000</v>
      </c>
      <c r="D88" s="34"/>
      <c r="E88" s="35"/>
      <c r="F88" s="7" t="b">
        <v>0</v>
      </c>
      <c r="G88" s="7" t="str">
        <f t="shared" si="1"/>
        <v>0</v>
      </c>
      <c r="H88" s="7" t="str">
        <f t="shared" si="32"/>
        <v>0</v>
      </c>
      <c r="I88" s="7" t="str">
        <f t="shared" si="34"/>
        <v>0</v>
      </c>
      <c r="J88" s="7" t="str">
        <f t="shared" si="33"/>
        <v>0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42"/>
      <c r="AK88" s="42"/>
      <c r="AL88" s="42"/>
      <c r="AM88" s="17"/>
    </row>
    <row r="89" spans="1:45" ht="36" customHeight="1" x14ac:dyDescent="0.3">
      <c r="A89" s="4" t="s">
        <v>47</v>
      </c>
      <c r="B89" s="40" t="s">
        <v>105</v>
      </c>
      <c r="C89" s="34">
        <v>44800</v>
      </c>
      <c r="D89" s="34"/>
      <c r="E89" s="34"/>
      <c r="F89" s="7" t="b">
        <v>0</v>
      </c>
      <c r="G89" s="7" t="str">
        <f t="shared" si="1"/>
        <v>0</v>
      </c>
      <c r="H89" s="7" t="str">
        <f t="shared" si="32"/>
        <v>0</v>
      </c>
      <c r="I89" s="7" t="str">
        <f t="shared" si="34"/>
        <v>0</v>
      </c>
      <c r="J89" s="7" t="str">
        <f t="shared" si="33"/>
        <v>0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42"/>
      <c r="AK89" s="42"/>
      <c r="AL89" s="42"/>
      <c r="AM89" s="17"/>
    </row>
    <row r="90" spans="1:45" ht="36" customHeight="1" x14ac:dyDescent="0.3">
      <c r="A90" s="4" t="s">
        <v>48</v>
      </c>
      <c r="B90" s="33" t="s">
        <v>142</v>
      </c>
      <c r="C90" s="59">
        <v>11000</v>
      </c>
      <c r="D90" s="60"/>
      <c r="E90" s="43"/>
      <c r="F90" s="7" t="b">
        <v>0</v>
      </c>
      <c r="G90" s="7" t="str">
        <f t="shared" si="1"/>
        <v>0</v>
      </c>
      <c r="H90" s="7" t="str">
        <f t="shared" si="32"/>
        <v>0</v>
      </c>
      <c r="I90" s="7" t="str">
        <f t="shared" si="34"/>
        <v>0</v>
      </c>
      <c r="J90" s="7" t="str">
        <f t="shared" si="33"/>
        <v>0</v>
      </c>
      <c r="K90" s="7" t="b">
        <v>0</v>
      </c>
      <c r="L90" s="7" t="str">
        <f>IF(K90=FALSE,"0",IF(K90=TRUE,C90))</f>
        <v>0</v>
      </c>
      <c r="M90" s="7" t="str">
        <f t="shared" ref="M90:M93" si="35">IF(K90=FALSE,"0",IF(K90=TRUE,AJ90))</f>
        <v>0</v>
      </c>
      <c r="N90" s="7" t="str">
        <f t="shared" ref="N90:N93" si="36">IF(K90=FALSE,"0",IF(K90=TRUE,AK90))</f>
        <v>0</v>
      </c>
      <c r="O90" s="7" t="str">
        <f t="shared" ref="O90:O93" si="37">IF(K90=FALSE,"0",IF(K90=TRUE,AL90))</f>
        <v>0</v>
      </c>
      <c r="P90" s="7" t="b">
        <v>0</v>
      </c>
      <c r="Q90" s="7" t="str">
        <f>IF(P90=FALSE,"0",IF(P90=TRUE,C90))</f>
        <v>0</v>
      </c>
      <c r="R90" s="7" t="str">
        <f t="shared" ref="R90:R93" si="38">IF(P90=FALSE,"0",IF(P90=TRUE,AJ90))</f>
        <v>0</v>
      </c>
      <c r="S90" s="7" t="str">
        <f t="shared" ref="S90:S93" si="39">IF(P90=FALSE,"0",IF(P90=TRUE,AK90))</f>
        <v>0</v>
      </c>
      <c r="T90" s="7" t="str">
        <f t="shared" ref="T90:T93" si="40">IF(P90=FALSE,"0",IF(P90=TRUE,AL90))</f>
        <v>0</v>
      </c>
      <c r="U90" s="7" t="b">
        <v>0</v>
      </c>
      <c r="V90" s="7" t="str">
        <f>IF(U90=FALSE,"0",IF(U90=TRUE,C90))</f>
        <v>0</v>
      </c>
      <c r="W90" s="7" t="str">
        <f t="shared" ref="W90:W93" si="41">IF(U90=FALSE,"0",IF(U90=TRUE,AJ90))</f>
        <v>0</v>
      </c>
      <c r="X90" s="7" t="str">
        <f t="shared" ref="X90:X93" si="42">IF(U90=FALSE,"0",IF(U90=TRUE,AK90))</f>
        <v>0</v>
      </c>
      <c r="Y90" s="7" t="str">
        <f t="shared" ref="Y90:Y93" si="43">IF(U90=FALSE,"0",IF(U90=TRUE,AL90))</f>
        <v>0</v>
      </c>
      <c r="Z90" s="7" t="b">
        <v>0</v>
      </c>
      <c r="AA90" s="7" t="str">
        <f>IF(Z90=FALSE,"0",IF(Z90=TRUE,C90))</f>
        <v>0</v>
      </c>
      <c r="AB90" s="7" t="str">
        <f t="shared" ref="AB90:AB92" si="44">IF(Z90=FALSE,"0",IF(Z90=TRUE,AJ90))</f>
        <v>0</v>
      </c>
      <c r="AC90" s="7" t="str">
        <f t="shared" ref="AC90:AC92" si="45">IF(Z90=FALSE,"0",IF(Z90=TRUE,AK90))</f>
        <v>0</v>
      </c>
      <c r="AD90" s="7" t="str">
        <f t="shared" ref="AD90:AD92" si="46">IF(Z90=FALSE,"0",IF(Z90=TRUE,AL90))</f>
        <v>0</v>
      </c>
      <c r="AE90" s="7" t="b">
        <v>0</v>
      </c>
      <c r="AF90" s="7" t="str">
        <f>IF(AE90=FALSE,"0",IF(AE90=TRUE,C90))</f>
        <v>0</v>
      </c>
      <c r="AG90" s="7" t="str">
        <f t="shared" ref="AG90:AG92" si="47">IF(AE90=FALSE,"0",IF(AE90=TRUE,AJ90))</f>
        <v>0</v>
      </c>
      <c r="AH90" s="7" t="str">
        <f t="shared" ref="AH90:AH92" si="48">IF(AE90=FALSE,"0",IF(AE90=TRUE,AK90))</f>
        <v>0</v>
      </c>
      <c r="AI90" s="7" t="str">
        <f t="shared" ref="AI90:AI92" si="49">IF(AE90=FALSE,"0",IF(AE90=TRUE,AL90))</f>
        <v>0</v>
      </c>
      <c r="AJ90" s="20">
        <v>7000</v>
      </c>
      <c r="AK90" s="20">
        <v>200</v>
      </c>
      <c r="AL90" s="20">
        <v>0</v>
      </c>
      <c r="AM90" s="17">
        <f>C90-(AJ90+AK90+AL90)</f>
        <v>3800</v>
      </c>
    </row>
    <row r="91" spans="1:45" ht="36" customHeight="1" x14ac:dyDescent="0.3">
      <c r="A91" s="4" t="s">
        <v>49</v>
      </c>
      <c r="B91" s="33" t="s">
        <v>143</v>
      </c>
      <c r="C91" s="34">
        <v>72500</v>
      </c>
      <c r="D91" s="43"/>
      <c r="E91" s="43"/>
      <c r="F91" s="7" t="b">
        <v>0</v>
      </c>
      <c r="G91" s="7" t="str">
        <f t="shared" si="1"/>
        <v>0</v>
      </c>
      <c r="H91" s="7" t="str">
        <f t="shared" si="32"/>
        <v>0</v>
      </c>
      <c r="I91" s="7" t="str">
        <f t="shared" si="34"/>
        <v>0</v>
      </c>
      <c r="J91" s="7" t="str">
        <f t="shared" si="33"/>
        <v>0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20"/>
      <c r="AK91" s="20"/>
      <c r="AL91" s="20"/>
      <c r="AM91" s="39"/>
    </row>
    <row r="92" spans="1:45" ht="18" customHeight="1" x14ac:dyDescent="0.3">
      <c r="A92" s="61" t="s">
        <v>69</v>
      </c>
      <c r="B92" s="61"/>
      <c r="C92" s="61"/>
      <c r="D92" s="61"/>
      <c r="E92" s="61"/>
      <c r="F92" s="7"/>
      <c r="G92" s="7" t="str">
        <f t="shared" si="1"/>
        <v>0</v>
      </c>
      <c r="H92" s="7" t="str">
        <f t="shared" ref="H92:H93" si="50">IF(F92=FALSE,"0",IF(F92=TRUE,AJ92))</f>
        <v>0</v>
      </c>
      <c r="I92" s="7" t="str">
        <f t="shared" ref="I92:I93" si="51">IF(F92=FALSE,"0",IF(F92=TRUE,AK92))</f>
        <v>0</v>
      </c>
      <c r="J92" s="7" t="str">
        <f t="shared" ref="J92:J93" si="52">IF(F92=FALSE,"0",IF(F92=TRUE,AL92))</f>
        <v>0</v>
      </c>
      <c r="K92" s="7"/>
      <c r="L92" s="7" t="str">
        <f>IF(K92=FALSE,"0",IF(K92=TRUE,C92))</f>
        <v>0</v>
      </c>
      <c r="M92" s="7" t="str">
        <f t="shared" si="35"/>
        <v>0</v>
      </c>
      <c r="N92" s="7" t="str">
        <f t="shared" si="36"/>
        <v>0</v>
      </c>
      <c r="O92" s="7" t="str">
        <f t="shared" si="37"/>
        <v>0</v>
      </c>
      <c r="P92" s="7"/>
      <c r="Q92" s="7" t="str">
        <f>IF(P92=FALSE,"0",IF(P92=TRUE,C92))</f>
        <v>0</v>
      </c>
      <c r="R92" s="7" t="str">
        <f t="shared" si="38"/>
        <v>0</v>
      </c>
      <c r="S92" s="7" t="str">
        <f t="shared" si="39"/>
        <v>0</v>
      </c>
      <c r="T92" s="7" t="str">
        <f t="shared" si="40"/>
        <v>0</v>
      </c>
      <c r="U92" s="7"/>
      <c r="V92" s="7" t="str">
        <f>IF(U92=FALSE,"0",IF(U92=TRUE,C92))</f>
        <v>0</v>
      </c>
      <c r="W92" s="7" t="str">
        <f t="shared" si="41"/>
        <v>0</v>
      </c>
      <c r="X92" s="7" t="str">
        <f t="shared" si="42"/>
        <v>0</v>
      </c>
      <c r="Y92" s="7" t="str">
        <f t="shared" si="43"/>
        <v>0</v>
      </c>
      <c r="Z92" s="7"/>
      <c r="AA92" s="7" t="str">
        <f>IF(Z92=FALSE,"0",IF(Z92=TRUE,C92))</f>
        <v>0</v>
      </c>
      <c r="AB92" s="7" t="str">
        <f t="shared" si="44"/>
        <v>0</v>
      </c>
      <c r="AC92" s="7" t="str">
        <f t="shared" si="45"/>
        <v>0</v>
      </c>
      <c r="AD92" s="7" t="str">
        <f t="shared" si="46"/>
        <v>0</v>
      </c>
      <c r="AE92" s="7"/>
      <c r="AF92" s="7" t="str">
        <f>IF(AE92=FALSE,"0",IF(AE92=TRUE,C92))</f>
        <v>0</v>
      </c>
      <c r="AG92" s="7" t="str">
        <f t="shared" si="47"/>
        <v>0</v>
      </c>
      <c r="AH92" s="7" t="str">
        <f t="shared" si="48"/>
        <v>0</v>
      </c>
      <c r="AI92" s="7" t="str">
        <f t="shared" si="49"/>
        <v>0</v>
      </c>
      <c r="AJ92" s="38"/>
      <c r="AK92" s="38"/>
      <c r="AL92" s="38"/>
      <c r="AM92" s="39"/>
      <c r="AS92" s="32"/>
    </row>
    <row r="93" spans="1:45" ht="72" customHeight="1" x14ac:dyDescent="0.3">
      <c r="A93" s="4" t="s">
        <v>68</v>
      </c>
      <c r="B93" s="33" t="s">
        <v>97</v>
      </c>
      <c r="C93" s="34">
        <v>8500</v>
      </c>
      <c r="D93" s="34"/>
      <c r="E93" s="34"/>
      <c r="F93" s="7" t="b">
        <v>0</v>
      </c>
      <c r="G93" s="7" t="str">
        <f t="shared" si="1"/>
        <v>0</v>
      </c>
      <c r="H93" s="7" t="str">
        <f t="shared" si="50"/>
        <v>0</v>
      </c>
      <c r="I93" s="7" t="str">
        <f t="shared" si="51"/>
        <v>0</v>
      </c>
      <c r="J93" s="7" t="str">
        <f t="shared" si="52"/>
        <v>0</v>
      </c>
      <c r="K93" s="7" t="b">
        <v>0</v>
      </c>
      <c r="L93" s="7" t="str">
        <f>IF(K93=FALSE,"0",IF(K93=TRUE,C93))</f>
        <v>0</v>
      </c>
      <c r="M93" s="7" t="str">
        <f t="shared" si="35"/>
        <v>0</v>
      </c>
      <c r="N93" s="7" t="str">
        <f t="shared" si="36"/>
        <v>0</v>
      </c>
      <c r="O93" s="7" t="str">
        <f t="shared" si="37"/>
        <v>0</v>
      </c>
      <c r="P93" s="7" t="b">
        <v>0</v>
      </c>
      <c r="Q93" s="7" t="str">
        <f>IF(P93=FALSE,"0",IF(P93=TRUE,C93))</f>
        <v>0</v>
      </c>
      <c r="R93" s="7" t="str">
        <f t="shared" si="38"/>
        <v>0</v>
      </c>
      <c r="S93" s="7" t="str">
        <f t="shared" si="39"/>
        <v>0</v>
      </c>
      <c r="T93" s="7" t="str">
        <f t="shared" si="40"/>
        <v>0</v>
      </c>
      <c r="U93" s="7" t="b">
        <v>0</v>
      </c>
      <c r="V93" s="7" t="str">
        <f>IF(U93=FALSE,"0",IF(U93=TRUE,C93))</f>
        <v>0</v>
      </c>
      <c r="W93" s="7" t="str">
        <f t="shared" si="41"/>
        <v>0</v>
      </c>
      <c r="X93" s="7" t="str">
        <f t="shared" si="42"/>
        <v>0</v>
      </c>
      <c r="Y93" s="7" t="str">
        <f t="shared" si="43"/>
        <v>0</v>
      </c>
      <c r="Z93" s="7"/>
      <c r="AA93" s="7" t="str">
        <f>IF(Z93=FALSE,"0",IF(Z93=TRUE,C93))</f>
        <v>0</v>
      </c>
      <c r="AB93" s="7"/>
      <c r="AC93" s="7"/>
      <c r="AD93" s="7"/>
      <c r="AE93" s="7"/>
      <c r="AF93" s="7" t="str">
        <f>IF(AE93=FALSE,"0",IF(AE93=TRUE,C93))</f>
        <v>0</v>
      </c>
      <c r="AG93" s="7"/>
      <c r="AH93" s="7"/>
      <c r="AI93" s="7"/>
      <c r="AJ93" s="38"/>
      <c r="AK93" s="38"/>
      <c r="AL93" s="38"/>
      <c r="AM93" s="39"/>
      <c r="AS93" s="32"/>
    </row>
    <row r="94" spans="1:45" ht="15" hidden="1" customHeight="1" x14ac:dyDescent="0.3">
      <c r="A94" s="58" t="s">
        <v>50</v>
      </c>
      <c r="B94" s="58"/>
      <c r="C94" s="58"/>
      <c r="D94" s="58"/>
      <c r="E94" s="48">
        <f>G94</f>
        <v>0</v>
      </c>
      <c r="F94" s="7"/>
      <c r="G94" s="7">
        <f t="shared" ref="G94:AI94" si="53">SUM(G57:G93)</f>
        <v>0</v>
      </c>
      <c r="H94" s="7">
        <f t="shared" si="53"/>
        <v>0</v>
      </c>
      <c r="I94" s="7">
        <f t="shared" si="53"/>
        <v>0</v>
      </c>
      <c r="J94" s="7">
        <f t="shared" si="53"/>
        <v>0</v>
      </c>
      <c r="K94" s="7">
        <f t="shared" si="53"/>
        <v>0</v>
      </c>
      <c r="L94" s="7">
        <f t="shared" si="53"/>
        <v>0</v>
      </c>
      <c r="M94" s="7">
        <f t="shared" si="53"/>
        <v>0</v>
      </c>
      <c r="N94" s="7">
        <f t="shared" si="53"/>
        <v>0</v>
      </c>
      <c r="O94" s="7">
        <f t="shared" si="53"/>
        <v>0</v>
      </c>
      <c r="P94" s="7">
        <f t="shared" si="53"/>
        <v>0</v>
      </c>
      <c r="Q94" s="7">
        <f t="shared" si="53"/>
        <v>0</v>
      </c>
      <c r="R94" s="7">
        <f t="shared" si="53"/>
        <v>0</v>
      </c>
      <c r="S94" s="7">
        <f t="shared" si="53"/>
        <v>0</v>
      </c>
      <c r="T94" s="7">
        <f t="shared" si="53"/>
        <v>0</v>
      </c>
      <c r="U94" s="7">
        <f t="shared" si="53"/>
        <v>0</v>
      </c>
      <c r="V94" s="7">
        <f t="shared" si="53"/>
        <v>0</v>
      </c>
      <c r="W94" s="7">
        <f t="shared" si="53"/>
        <v>0</v>
      </c>
      <c r="X94" s="7">
        <f t="shared" si="53"/>
        <v>0</v>
      </c>
      <c r="Y94" s="7">
        <f t="shared" si="53"/>
        <v>0</v>
      </c>
      <c r="Z94" s="7">
        <f t="shared" si="53"/>
        <v>0</v>
      </c>
      <c r="AA94" s="7">
        <f t="shared" si="53"/>
        <v>0</v>
      </c>
      <c r="AB94" s="7">
        <f t="shared" si="53"/>
        <v>0</v>
      </c>
      <c r="AC94" s="7">
        <f t="shared" si="53"/>
        <v>0</v>
      </c>
      <c r="AD94" s="7">
        <f t="shared" si="53"/>
        <v>0</v>
      </c>
      <c r="AE94" s="7">
        <f t="shared" si="53"/>
        <v>0</v>
      </c>
      <c r="AF94" s="7">
        <f t="shared" si="53"/>
        <v>0</v>
      </c>
      <c r="AG94" s="7">
        <f t="shared" si="53"/>
        <v>0</v>
      </c>
      <c r="AH94" s="7">
        <f t="shared" si="53"/>
        <v>0</v>
      </c>
      <c r="AI94" s="7">
        <f t="shared" si="53"/>
        <v>0</v>
      </c>
      <c r="AJ94" s="18">
        <f>H94+M94+R94+W94+AB94</f>
        <v>0</v>
      </c>
      <c r="AK94" s="18">
        <f>AC94+X94+S94+N94+I94</f>
        <v>0</v>
      </c>
      <c r="AL94" s="18">
        <f>AD94+Y94+T94+O94+J94</f>
        <v>0</v>
      </c>
      <c r="AM94" s="21" t="s">
        <v>56</v>
      </c>
    </row>
    <row r="95" spans="1:45" ht="15" customHeight="1" x14ac:dyDescent="0.3">
      <c r="A95" s="3"/>
      <c r="C95" s="3"/>
      <c r="D95" s="3"/>
      <c r="E95" s="3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8"/>
      <c r="AE95" s="8"/>
      <c r="AF95" s="8"/>
      <c r="AG95" s="8"/>
      <c r="AH95" s="8"/>
      <c r="AI95" s="8"/>
      <c r="AJ95" s="22"/>
      <c r="AK95" s="22"/>
      <c r="AL95" s="22"/>
      <c r="AM95" s="8"/>
    </row>
    <row r="96" spans="1:45" ht="15" customHeight="1" x14ac:dyDescent="0.3">
      <c r="A96" s="3"/>
      <c r="B96" s="3"/>
      <c r="C96" s="3"/>
      <c r="D96" s="3"/>
      <c r="E96" s="3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8"/>
      <c r="AE96" s="8"/>
      <c r="AF96" s="8"/>
      <c r="AG96" s="8"/>
      <c r="AH96" s="8"/>
      <c r="AI96" s="8"/>
      <c r="AJ96" s="22"/>
      <c r="AK96" s="22"/>
      <c r="AL96" s="22"/>
      <c r="AM96" s="8"/>
    </row>
    <row r="97" spans="1:39" ht="15" customHeight="1" x14ac:dyDescent="0.3">
      <c r="A97" s="3"/>
      <c r="B97" s="3"/>
      <c r="C97" s="3"/>
      <c r="D97" s="3"/>
      <c r="E97" s="3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8"/>
      <c r="AE97" s="8"/>
      <c r="AF97" s="8"/>
      <c r="AG97" s="8"/>
      <c r="AH97" s="8"/>
      <c r="AI97" s="8"/>
      <c r="AJ97" s="22"/>
      <c r="AK97" s="22"/>
      <c r="AL97" s="22"/>
      <c r="AM97" s="8"/>
    </row>
    <row r="98" spans="1:39" ht="15" customHeight="1" x14ac:dyDescent="0.3">
      <c r="A98" s="3"/>
      <c r="B98" s="3"/>
      <c r="C98" s="3"/>
      <c r="D98" s="3"/>
      <c r="E98" s="3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8"/>
      <c r="AE98" s="8"/>
      <c r="AF98" s="8"/>
      <c r="AG98" s="8"/>
      <c r="AH98" s="8"/>
      <c r="AI98" s="8"/>
      <c r="AJ98" s="22"/>
      <c r="AK98" s="22"/>
      <c r="AL98" s="22"/>
      <c r="AM98" s="8"/>
    </row>
    <row r="99" spans="1:39" ht="15" customHeight="1" x14ac:dyDescent="0.3">
      <c r="A99" s="3"/>
      <c r="B99" s="3"/>
      <c r="C99" s="3"/>
      <c r="D99" s="3"/>
      <c r="E99" s="3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8"/>
      <c r="AE99" s="8"/>
      <c r="AF99" s="8"/>
      <c r="AG99" s="8"/>
      <c r="AH99" s="8"/>
      <c r="AI99" s="8"/>
      <c r="AJ99" s="22"/>
      <c r="AK99" s="22"/>
      <c r="AL99" s="22"/>
      <c r="AM99" s="8"/>
    </row>
    <row r="100" spans="1:39" ht="15" customHeight="1" x14ac:dyDescent="0.3">
      <c r="A100" s="3"/>
      <c r="B100" s="3"/>
      <c r="C100" s="3"/>
      <c r="D100" s="3"/>
      <c r="E100" s="3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8"/>
      <c r="AE100" s="8"/>
      <c r="AF100" s="8"/>
      <c r="AG100" s="8"/>
      <c r="AH100" s="8"/>
      <c r="AI100" s="8"/>
      <c r="AJ100" s="22"/>
      <c r="AK100" s="22"/>
      <c r="AL100" s="22"/>
      <c r="AM100" s="8"/>
    </row>
    <row r="891" spans="26:26" x14ac:dyDescent="0.3">
      <c r="Z891" s="1" t="b">
        <v>0</v>
      </c>
    </row>
  </sheetData>
  <sheetProtection algorithmName="SHA-512" hashValue="bUficzfvZTU5SobacNzHdB+m5570lhGaOw6UaaRedmHf8XKgvMeff6CESAZE1UNfCwKICxWGlbWtXcWz9ds1zg==" saltValue="rQLNkHCQhG0wH2x9IQ+pvQ==" spinCount="100000" sheet="1" selectLockedCells="1" selectUnlockedCells="1"/>
  <customSheetViews>
    <customSheetView guid="{97C21B8F-1C02-4A85-BD37-8E9D199303A9}" scale="145" hiddenColumns="1">
      <pane ySplit="10" topLeftCell="A162" activePane="bottomLeft" state="frozen"/>
      <selection pane="bottomLeft" activeCell="C166" sqref="C166:D166"/>
      <pageMargins left="0.7" right="0.7" top="0.75" bottom="0.75" header="0.3" footer="0.3"/>
      <pageSetup paperSize="9" orientation="landscape" r:id="rId1"/>
    </customSheetView>
  </customSheetViews>
  <mergeCells count="77">
    <mergeCell ref="B35:C35"/>
    <mergeCell ref="B31:C31"/>
    <mergeCell ref="B32:C32"/>
    <mergeCell ref="B33:C33"/>
    <mergeCell ref="B27:C27"/>
    <mergeCell ref="B29:C29"/>
    <mergeCell ref="A78:E78"/>
    <mergeCell ref="AJ51:AL51"/>
    <mergeCell ref="A36:E36"/>
    <mergeCell ref="B8:D8"/>
    <mergeCell ref="B9:D9"/>
    <mergeCell ref="A58:E58"/>
    <mergeCell ref="C57:D57"/>
    <mergeCell ref="B48:C48"/>
    <mergeCell ref="A75:E75"/>
    <mergeCell ref="C59:D59"/>
    <mergeCell ref="C61:D61"/>
    <mergeCell ref="C66:D66"/>
    <mergeCell ref="C67:D67"/>
    <mergeCell ref="C62:D62"/>
    <mergeCell ref="C63:D63"/>
    <mergeCell ref="A71:E71"/>
    <mergeCell ref="B16:D16"/>
    <mergeCell ref="A15:E15"/>
    <mergeCell ref="B7:E7"/>
    <mergeCell ref="A54:E54"/>
    <mergeCell ref="A55:E55"/>
    <mergeCell ref="A52:E52"/>
    <mergeCell ref="B34:C34"/>
    <mergeCell ref="B20:C20"/>
    <mergeCell ref="B21:C21"/>
    <mergeCell ref="B22:C22"/>
    <mergeCell ref="B23:C23"/>
    <mergeCell ref="B24:C24"/>
    <mergeCell ref="B25:C25"/>
    <mergeCell ref="B26:C26"/>
    <mergeCell ref="B28:C28"/>
    <mergeCell ref="B30:C30"/>
    <mergeCell ref="B53:D53"/>
    <mergeCell ref="C56:D56"/>
    <mergeCell ref="B50:D50"/>
    <mergeCell ref="B51:D51"/>
    <mergeCell ref="B37:D37"/>
    <mergeCell ref="B38:D38"/>
    <mergeCell ref="A49:E49"/>
    <mergeCell ref="AJ1:AL1"/>
    <mergeCell ref="AJ38:AL38"/>
    <mergeCell ref="A94:D94"/>
    <mergeCell ref="C90:D90"/>
    <mergeCell ref="A92:E92"/>
    <mergeCell ref="C85:D85"/>
    <mergeCell ref="C86:D86"/>
    <mergeCell ref="C82:D82"/>
    <mergeCell ref="A81:E81"/>
    <mergeCell ref="A1:E1"/>
    <mergeCell ref="B43:C43"/>
    <mergeCell ref="B41:D41"/>
    <mergeCell ref="A2:D2"/>
    <mergeCell ref="B42:D42"/>
    <mergeCell ref="A5:E5"/>
    <mergeCell ref="A3:D3"/>
    <mergeCell ref="A4:D4"/>
    <mergeCell ref="B10:D10"/>
    <mergeCell ref="B46:C46"/>
    <mergeCell ref="B47:C47"/>
    <mergeCell ref="B44:C44"/>
    <mergeCell ref="B39:C39"/>
    <mergeCell ref="B45:C45"/>
    <mergeCell ref="B40:C40"/>
    <mergeCell ref="B13:D13"/>
    <mergeCell ref="B14:D14"/>
    <mergeCell ref="B17:C17"/>
    <mergeCell ref="B11:E11"/>
    <mergeCell ref="B12:D12"/>
    <mergeCell ref="A6:E6"/>
    <mergeCell ref="B19:C19"/>
    <mergeCell ref="B18:D18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111" orientation="landscape" r:id="rId2"/>
  <rowBreaks count="4" manualBreakCount="4">
    <brk id="35" max="4" man="1"/>
    <brk id="53" max="7" man="1"/>
    <brk id="74" max="4" man="1"/>
    <brk id="80" max="4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09" r:id="rId5" name="Check Box 885">
              <controlPr defaultSize="0" autoFill="0" autoLine="0" autoPict="0">
                <anchor moveWithCells="1">
                  <from>
                    <xdr:col>4</xdr:col>
                    <xdr:colOff>350520</xdr:colOff>
                    <xdr:row>58</xdr:row>
                    <xdr:rowOff>15240</xdr:rowOff>
                  </from>
                  <to>
                    <xdr:col>40</xdr:col>
                    <xdr:colOff>190500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6" name="Check Box 887">
              <controlPr defaultSize="0" autoFill="0" autoLine="0" autoPict="0">
                <anchor moveWithCells="1">
                  <from>
                    <xdr:col>4</xdr:col>
                    <xdr:colOff>335280</xdr:colOff>
                    <xdr:row>60</xdr:row>
                    <xdr:rowOff>0</xdr:rowOff>
                  </from>
                  <to>
                    <xdr:col>40</xdr:col>
                    <xdr:colOff>175260</xdr:colOff>
                    <xdr:row>60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7" name="Check Box 888">
              <controlPr defaultSize="0" autoFill="0" autoLine="0" autoPict="0">
                <anchor moveWithCells="1">
                  <from>
                    <xdr:col>4</xdr:col>
                    <xdr:colOff>335280</xdr:colOff>
                    <xdr:row>61</xdr:row>
                    <xdr:rowOff>114300</xdr:rowOff>
                  </from>
                  <to>
                    <xdr:col>40</xdr:col>
                    <xdr:colOff>175260</xdr:colOff>
                    <xdr:row>61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" name="Check Box 890">
              <controlPr defaultSize="0" autoFill="0" autoLine="0" autoPict="0">
                <anchor moveWithCells="1">
                  <from>
                    <xdr:col>4</xdr:col>
                    <xdr:colOff>327660</xdr:colOff>
                    <xdr:row>62</xdr:row>
                    <xdr:rowOff>213360</xdr:rowOff>
                  </from>
                  <to>
                    <xdr:col>40</xdr:col>
                    <xdr:colOff>167640</xdr:colOff>
                    <xdr:row>62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9" name="Check Box 900">
              <controlPr defaultSize="0" autoFill="0" autoLine="0" autoPict="0">
                <anchor moveWithCells="1">
                  <from>
                    <xdr:col>4</xdr:col>
                    <xdr:colOff>350520</xdr:colOff>
                    <xdr:row>65</xdr:row>
                    <xdr:rowOff>106680</xdr:rowOff>
                  </from>
                  <to>
                    <xdr:col>40</xdr:col>
                    <xdr:colOff>190500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10" name="Check Box 909">
              <controlPr defaultSize="0" autoFill="0" autoLine="0" autoPict="0">
                <anchor moveWithCells="1">
                  <from>
                    <xdr:col>4</xdr:col>
                    <xdr:colOff>335280</xdr:colOff>
                    <xdr:row>75</xdr:row>
                    <xdr:rowOff>586740</xdr:rowOff>
                  </from>
                  <to>
                    <xdr:col>40</xdr:col>
                    <xdr:colOff>175260</xdr:colOff>
                    <xdr:row>75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1" name="Check Box 914">
              <controlPr defaultSize="0" autoFill="0" autoLine="0" autoPict="0">
                <anchor moveWithCells="1">
                  <from>
                    <xdr:col>4</xdr:col>
                    <xdr:colOff>350520</xdr:colOff>
                    <xdr:row>81</xdr:row>
                    <xdr:rowOff>99060</xdr:rowOff>
                  </from>
                  <to>
                    <xdr:col>40</xdr:col>
                    <xdr:colOff>190500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12" name="Check Box 916">
              <controlPr defaultSize="0" autoFill="0" autoLine="0" autoPict="0">
                <anchor moveWithCells="1">
                  <from>
                    <xdr:col>4</xdr:col>
                    <xdr:colOff>350520</xdr:colOff>
                    <xdr:row>82</xdr:row>
                    <xdr:rowOff>129540</xdr:rowOff>
                  </from>
                  <to>
                    <xdr:col>40</xdr:col>
                    <xdr:colOff>190500</xdr:colOff>
                    <xdr:row>82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13" name="Check Box 919">
              <controlPr defaultSize="0" autoFill="0" autoLine="0" autoPict="0">
                <anchor moveWithCells="1">
                  <from>
                    <xdr:col>4</xdr:col>
                    <xdr:colOff>335280</xdr:colOff>
                    <xdr:row>84</xdr:row>
                    <xdr:rowOff>0</xdr:rowOff>
                  </from>
                  <to>
                    <xdr:col>40</xdr:col>
                    <xdr:colOff>175260</xdr:colOff>
                    <xdr:row>84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14" name="Check Box 920">
              <controlPr defaultSize="0" autoFill="0" autoLine="0" autoPict="0">
                <anchor moveWithCells="1">
                  <from>
                    <xdr:col>4</xdr:col>
                    <xdr:colOff>327660</xdr:colOff>
                    <xdr:row>85</xdr:row>
                    <xdr:rowOff>220980</xdr:rowOff>
                  </from>
                  <to>
                    <xdr:col>40</xdr:col>
                    <xdr:colOff>167640</xdr:colOff>
                    <xdr:row>85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15" name="Check Box 922">
              <controlPr defaultSize="0" autoFill="0" autoLine="0" autoPict="0">
                <anchor moveWithCells="1">
                  <from>
                    <xdr:col>4</xdr:col>
                    <xdr:colOff>342900</xdr:colOff>
                    <xdr:row>86</xdr:row>
                    <xdr:rowOff>121920</xdr:rowOff>
                  </from>
                  <to>
                    <xdr:col>40</xdr:col>
                    <xdr:colOff>182880</xdr:colOff>
                    <xdr:row>86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16" name="Check Box 929">
              <controlPr defaultSize="0" autoFill="0" autoLine="0" autoPict="0">
                <anchor moveWithCells="1">
                  <from>
                    <xdr:col>4</xdr:col>
                    <xdr:colOff>350520</xdr:colOff>
                    <xdr:row>89</xdr:row>
                    <xdr:rowOff>114300</xdr:rowOff>
                  </from>
                  <to>
                    <xdr:col>40</xdr:col>
                    <xdr:colOff>190500</xdr:colOff>
                    <xdr:row>89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17" name="Check Box 933">
              <controlPr defaultSize="0" autoFill="0" autoLine="0" autoPict="0">
                <anchor moveWithCells="1">
                  <from>
                    <xdr:col>4</xdr:col>
                    <xdr:colOff>365760</xdr:colOff>
                    <xdr:row>92</xdr:row>
                    <xdr:rowOff>388620</xdr:rowOff>
                  </from>
                  <to>
                    <xdr:col>40</xdr:col>
                    <xdr:colOff>205740</xdr:colOff>
                    <xdr:row>92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18" name="Check Box 943">
              <controlPr defaultSize="0" autoFill="0" autoLine="0" autoPict="0">
                <anchor moveWithCells="1">
                  <from>
                    <xdr:col>4</xdr:col>
                    <xdr:colOff>335280</xdr:colOff>
                    <xdr:row>71</xdr:row>
                    <xdr:rowOff>243840</xdr:rowOff>
                  </from>
                  <to>
                    <xdr:col>40</xdr:col>
                    <xdr:colOff>175260</xdr:colOff>
                    <xdr:row>71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19" name="Check Box 944">
              <controlPr defaultSize="0" autoFill="0" autoLine="0" autoPict="0">
                <anchor moveWithCells="1">
                  <from>
                    <xdr:col>4</xdr:col>
                    <xdr:colOff>342900</xdr:colOff>
                    <xdr:row>72</xdr:row>
                    <xdr:rowOff>228600</xdr:rowOff>
                  </from>
                  <to>
                    <xdr:col>40</xdr:col>
                    <xdr:colOff>182880</xdr:colOff>
                    <xdr:row>72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0" name="Check Box 945">
              <controlPr defaultSize="0" autoFill="0" autoLine="0" autoPict="0">
                <anchor moveWithCells="1">
                  <from>
                    <xdr:col>4</xdr:col>
                    <xdr:colOff>342900</xdr:colOff>
                    <xdr:row>68</xdr:row>
                    <xdr:rowOff>129540</xdr:rowOff>
                  </from>
                  <to>
                    <xdr:col>40</xdr:col>
                    <xdr:colOff>182880</xdr:colOff>
                    <xdr:row>68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1" name="Check Box 949">
              <controlPr defaultSize="0" autoFill="0" autoLine="0" autoPict="0">
                <anchor moveWithCells="1">
                  <from>
                    <xdr:col>4</xdr:col>
                    <xdr:colOff>350520</xdr:colOff>
                    <xdr:row>78</xdr:row>
                    <xdr:rowOff>365760</xdr:rowOff>
                  </from>
                  <to>
                    <xdr:col>40</xdr:col>
                    <xdr:colOff>190500</xdr:colOff>
                    <xdr:row>78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" name="Check Box 950">
              <controlPr defaultSize="0" autoFill="0" autoLine="0" autoPict="0">
                <anchor moveWithCells="1">
                  <from>
                    <xdr:col>4</xdr:col>
                    <xdr:colOff>335280</xdr:colOff>
                    <xdr:row>87</xdr:row>
                    <xdr:rowOff>449580</xdr:rowOff>
                  </from>
                  <to>
                    <xdr:col>40</xdr:col>
                    <xdr:colOff>175260</xdr:colOff>
                    <xdr:row>87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3" name="Check Box 951">
              <controlPr defaultSize="0" autoFill="0" autoLine="0" autoPict="0">
                <anchor moveWithCells="1">
                  <from>
                    <xdr:col>4</xdr:col>
                    <xdr:colOff>342900</xdr:colOff>
                    <xdr:row>73</xdr:row>
                    <xdr:rowOff>266700</xdr:rowOff>
                  </from>
                  <to>
                    <xdr:col>40</xdr:col>
                    <xdr:colOff>182880</xdr:colOff>
                    <xdr:row>73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4" name="Check Box 953">
              <controlPr defaultSize="0" autoFill="0" autoLine="0" autoPict="0">
                <anchor moveWithCells="1">
                  <from>
                    <xdr:col>4</xdr:col>
                    <xdr:colOff>350520</xdr:colOff>
                    <xdr:row>76</xdr:row>
                    <xdr:rowOff>198120</xdr:rowOff>
                  </from>
                  <to>
                    <xdr:col>40</xdr:col>
                    <xdr:colOff>190500</xdr:colOff>
                    <xdr:row>76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5" name="Check Box 954">
              <controlPr defaultSize="0" autoFill="0" autoLine="0" autoPict="0">
                <anchor moveWithCells="1">
                  <from>
                    <xdr:col>4</xdr:col>
                    <xdr:colOff>358140</xdr:colOff>
                    <xdr:row>88</xdr:row>
                    <xdr:rowOff>99060</xdr:rowOff>
                  </from>
                  <to>
                    <xdr:col>40</xdr:col>
                    <xdr:colOff>198120</xdr:colOff>
                    <xdr:row>88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6" name="Check Box 968">
              <controlPr defaultSize="0" autoFill="0" autoLine="0" autoPict="0">
                <anchor moveWithCells="1">
                  <from>
                    <xdr:col>4</xdr:col>
                    <xdr:colOff>335280</xdr:colOff>
                    <xdr:row>63</xdr:row>
                    <xdr:rowOff>259080</xdr:rowOff>
                  </from>
                  <to>
                    <xdr:col>40</xdr:col>
                    <xdr:colOff>175260</xdr:colOff>
                    <xdr:row>63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7" name="Check Box 969">
              <controlPr defaultSize="0" autoFill="0" autoLine="0" autoPict="0">
                <anchor moveWithCells="1">
                  <from>
                    <xdr:col>4</xdr:col>
                    <xdr:colOff>342900</xdr:colOff>
                    <xdr:row>64</xdr:row>
                    <xdr:rowOff>228600</xdr:rowOff>
                  </from>
                  <to>
                    <xdr:col>40</xdr:col>
                    <xdr:colOff>182880</xdr:colOff>
                    <xdr:row>64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8" name="Check Box 972">
              <controlPr defaultSize="0" autoFill="0" autoLine="0" autoPict="0">
                <anchor moveWithCells="1">
                  <from>
                    <xdr:col>4</xdr:col>
                    <xdr:colOff>350520</xdr:colOff>
                    <xdr:row>66</xdr:row>
                    <xdr:rowOff>106680</xdr:rowOff>
                  </from>
                  <to>
                    <xdr:col>40</xdr:col>
                    <xdr:colOff>190500</xdr:colOff>
                    <xdr:row>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9" name="Check Box 973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121920</xdr:rowOff>
                  </from>
                  <to>
                    <xdr:col>40</xdr:col>
                    <xdr:colOff>182880</xdr:colOff>
                    <xdr:row>67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0" name="Check Box 984">
              <controlPr defaultSize="0" autoFill="0" autoLine="0" autoPict="0">
                <anchor moveWithCells="1">
                  <from>
                    <xdr:col>4</xdr:col>
                    <xdr:colOff>350520</xdr:colOff>
                    <xdr:row>56</xdr:row>
                    <xdr:rowOff>15240</xdr:rowOff>
                  </from>
                  <to>
                    <xdr:col>40</xdr:col>
                    <xdr:colOff>190500</xdr:colOff>
                    <xdr:row>56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1" name="Check Box 986">
              <controlPr defaultSize="0" autoFill="0" autoLine="0" autoPict="0">
                <anchor moveWithCells="1">
                  <from>
                    <xdr:col>4</xdr:col>
                    <xdr:colOff>350520</xdr:colOff>
                    <xdr:row>59</xdr:row>
                    <xdr:rowOff>121920</xdr:rowOff>
                  </from>
                  <to>
                    <xdr:col>40</xdr:col>
                    <xdr:colOff>190500</xdr:colOff>
                    <xdr:row>59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2" name="Check Box 987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137160</xdr:rowOff>
                  </from>
                  <to>
                    <xdr:col>40</xdr:col>
                    <xdr:colOff>182880</xdr:colOff>
                    <xdr:row>69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" name="Check Box 989">
              <controlPr defaultSize="0" autoFill="0" autoLine="0" autoPict="0">
                <anchor moveWithCells="1">
                  <from>
                    <xdr:col>4</xdr:col>
                    <xdr:colOff>335280</xdr:colOff>
                    <xdr:row>83</xdr:row>
                    <xdr:rowOff>129540</xdr:rowOff>
                  </from>
                  <to>
                    <xdr:col>40</xdr:col>
                    <xdr:colOff>175260</xdr:colOff>
                    <xdr:row>83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4" name="Check Box 990">
              <controlPr defaultSize="0" autoFill="0" autoLine="0" autoPict="0">
                <anchor moveWithCells="1">
                  <from>
                    <xdr:col>4</xdr:col>
                    <xdr:colOff>358140</xdr:colOff>
                    <xdr:row>79</xdr:row>
                    <xdr:rowOff>236220</xdr:rowOff>
                  </from>
                  <to>
                    <xdr:col>40</xdr:col>
                    <xdr:colOff>198120</xdr:colOff>
                    <xdr:row>79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5" name="Check Box 991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121920</xdr:rowOff>
                  </from>
                  <to>
                    <xdr:col>40</xdr:col>
                    <xdr:colOff>182880</xdr:colOff>
                    <xdr:row>90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777</cp:lastModifiedBy>
  <cp:revision/>
  <cp:lastPrinted>2024-04-12T12:04:51Z</cp:lastPrinted>
  <dcterms:created xsi:type="dcterms:W3CDTF">2006-09-16T00:00:00Z</dcterms:created>
  <dcterms:modified xsi:type="dcterms:W3CDTF">2024-05-01T17:39:30Z</dcterms:modified>
  <cp:contentStatus/>
</cp:coreProperties>
</file>